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1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0.xml" ContentType="application/vnd.openxmlformats-officedocument.drawing+xml"/>
  <Override PartName="/xl/worksheets/sheet1.xml" ContentType="application/vnd.openxmlformats-officedocument.spreadsheetml.worksheet+xml"/>
  <Override PartName="/xl/drawings/drawing19.xml" ContentType="application/vnd.openxmlformats-officedocument.drawing+xml"/>
  <Override PartName="/xl/worksheets/sheet26.xml" ContentType="application/vnd.openxmlformats-officedocument.spreadsheetml.worksheet+xml"/>
  <Override PartName="/xl/drawings/drawing9.xml" ContentType="application/vnd.openxmlformats-officedocument.drawing+xml"/>
  <Override PartName="/xl/worksheets/sheet27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5.xml" ContentType="application/vnd.openxmlformats-officedocument.spreadsheetml.worksheet+xml"/>
  <Override PartName="/xl/drawings/drawing11.xml" ContentType="application/vnd.openxmlformats-officedocument.drawing+xml"/>
  <Override PartName="/xl/worksheets/sheet24.xml" ContentType="application/vnd.openxmlformats-officedocument.spreadsheetml.worksheet+xml"/>
  <Override PartName="/xl/drawings/drawing12.xml" ContentType="application/vnd.openxmlformats-officedocument.drawing+xml"/>
  <Override PartName="/xl/worksheets/sheet23.xml" ContentType="application/vnd.openxmlformats-officedocument.spreadsheetml.worksheet+xml"/>
  <Override PartName="/xl/worksheets/sheet28.xml" ContentType="application/vnd.openxmlformats-officedocument.spreadsheetml.worksheet+xml"/>
  <Override PartName="/xl/drawings/drawing7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1.xml" ContentType="application/vnd.openxmlformats-officedocument.spreadsheetml.worksheet+xml"/>
  <Override PartName="/xl/drawings/drawing17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18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6.xml" ContentType="application/vnd.openxmlformats-officedocument.drawing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5.xml" ContentType="application/vnd.openxmlformats-officedocument.drawing+xml"/>
  <Override PartName="/xl/worksheets/sheet2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taylor\OneDrive - Wallace Community College\Documents\Cost Sheets\2018\Career_Tech\"/>
    </mc:Choice>
  </mc:AlternateContent>
  <bookViews>
    <workbookView xWindow="0" yWindow="0" windowWidth="21015" windowHeight="10830" tabRatio="776" firstSheet="20"/>
  </bookViews>
  <sheets>
    <sheet name="ACR-AAS" sheetId="1" r:id="rId1"/>
    <sheet name="ACR-Cert" sheetId="50" r:id="rId2"/>
    <sheet name="ACR-STC" sheetId="41" r:id="rId3"/>
    <sheet name="ASE AAS" sheetId="42" r:id="rId4"/>
    <sheet name="ASE-Cert" sheetId="52" r:id="rId5"/>
    <sheet name="ASE-STC  Automotive Truck Serv" sheetId="64" r:id="rId6"/>
    <sheet name="CHD-CDA-STC" sheetId="40" r:id="rId7"/>
    <sheet name="CHD-AAS" sheetId="14" r:id="rId8"/>
    <sheet name="CHD-STC" sheetId="43" r:id="rId9"/>
    <sheet name="COS-Esthetics STC " sheetId="66" r:id="rId10"/>
    <sheet name="COS-Cert" sheetId="17" r:id="rId11"/>
    <sheet name="COS-CSN-STC" sheetId="18" r:id="rId12"/>
    <sheet name="CRJ-CRC-AAS" sheetId="19" state="hidden" r:id="rId13"/>
    <sheet name="CRJ-CRF-AAS" sheetId="20" r:id="rId14"/>
    <sheet name="CRJ-CRL-AAS" sheetId="21" r:id="rId15"/>
    <sheet name="ENG GRAPHICS &amp; ANIMATION-AAS" sheetId="48" r:id="rId16"/>
    <sheet name="ENG GRAPHICS &amp; ANIMATION- CERT" sheetId="59" r:id="rId17"/>
    <sheet name="IAE-AAS" sheetId="27" r:id="rId18"/>
    <sheet name="IAE-STC" sheetId="44" r:id="rId19"/>
    <sheet name="IAM-STC" sheetId="46" r:id="rId20"/>
    <sheet name="IAM-AAS(IND SYS)" sheetId="28" r:id="rId21"/>
    <sheet name="IAM-AAS (NUC)" sheetId="29" r:id="rId22"/>
    <sheet name="IAM-STC (MSSC)" sheetId="62" r:id="rId23"/>
    <sheet name="IAM-STC PROD TECH" sheetId="68" r:id="rId24"/>
    <sheet name="WDT-Cert" sheetId="37" r:id="rId25"/>
    <sheet name="WDT-STC" sheetId="58" r:id="rId26"/>
    <sheet name="WDT-STC-STAINLESS CONCENTRATION" sheetId="60" r:id="rId27"/>
    <sheet name="WDT-STC-ALUMINUM CONCENTRATION" sheetId="61" r:id="rId28"/>
  </sheets>
  <definedNames>
    <definedName name="_xlnm.Print_Area" localSheetId="17">'IAE-AAS'!$A$1:$J$51</definedName>
  </definedNames>
  <calcPr calcId="162913"/>
</workbook>
</file>

<file path=xl/calcChain.xml><?xml version="1.0" encoding="utf-8"?>
<calcChain xmlns="http://schemas.openxmlformats.org/spreadsheetml/2006/main">
  <c r="J29" i="66" l="1"/>
  <c r="J28" i="66"/>
  <c r="J27" i="66"/>
  <c r="J26" i="66"/>
  <c r="J25" i="66"/>
  <c r="J24" i="66"/>
  <c r="J30" i="18"/>
  <c r="J29" i="18"/>
  <c r="J28" i="18"/>
  <c r="J26" i="18"/>
  <c r="J25" i="18"/>
  <c r="J24" i="18"/>
  <c r="J30" i="17"/>
  <c r="J29" i="17"/>
  <c r="J28" i="17"/>
  <c r="J27" i="17"/>
  <c r="J26" i="17"/>
  <c r="J25" i="17"/>
  <c r="J24" i="17"/>
  <c r="J33" i="17" l="1"/>
  <c r="J43" i="62"/>
  <c r="J42" i="62"/>
  <c r="J41" i="62"/>
  <c r="J40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34" i="46"/>
  <c r="J33" i="46"/>
  <c r="J32" i="46"/>
  <c r="J31" i="46"/>
  <c r="J30" i="46"/>
  <c r="J29" i="46"/>
  <c r="J28" i="46"/>
  <c r="J27" i="46"/>
  <c r="J26" i="46"/>
  <c r="J25" i="46"/>
  <c r="J24" i="46"/>
  <c r="J23" i="46"/>
  <c r="J22" i="46"/>
  <c r="J21" i="46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4" i="59"/>
  <c r="J23" i="59"/>
  <c r="J22" i="59"/>
  <c r="J21" i="59"/>
  <c r="J24" i="48"/>
  <c r="J23" i="48"/>
  <c r="J22" i="48"/>
  <c r="J21" i="48"/>
  <c r="J29" i="21"/>
  <c r="J29" i="20"/>
  <c r="J14" i="18"/>
  <c r="J13" i="18"/>
  <c r="J12" i="18"/>
  <c r="J11" i="18"/>
  <c r="J7" i="18"/>
  <c r="J16" i="66"/>
  <c r="J15" i="66"/>
  <c r="J14" i="66"/>
  <c r="J11" i="66"/>
  <c r="J16" i="17"/>
  <c r="J15" i="17"/>
  <c r="J14" i="17"/>
  <c r="J11" i="17"/>
  <c r="J7" i="17"/>
  <c r="J7" i="66"/>
  <c r="J24" i="52"/>
  <c r="J23" i="52"/>
  <c r="J24" i="42"/>
  <c r="J23" i="42"/>
  <c r="D51" i="50"/>
  <c r="D50" i="50"/>
  <c r="D49" i="50"/>
  <c r="D48" i="50"/>
  <c r="D47" i="50"/>
  <c r="D46" i="50"/>
  <c r="D45" i="50"/>
  <c r="D44" i="50"/>
  <c r="D43" i="50"/>
  <c r="D42" i="50"/>
  <c r="D41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2" i="50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44" i="41" l="1"/>
  <c r="D43" i="41"/>
  <c r="D42" i="41"/>
  <c r="D41" i="41"/>
  <c r="D50" i="41"/>
  <c r="D49" i="41"/>
  <c r="D48" i="41"/>
  <c r="D47" i="41"/>
  <c r="D46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45" i="41"/>
  <c r="J14" i="61" l="1"/>
  <c r="J13" i="61"/>
  <c r="J12" i="61"/>
  <c r="J11" i="61"/>
  <c r="J7" i="61"/>
  <c r="J15" i="60"/>
  <c r="J14" i="60"/>
  <c r="J13" i="60"/>
  <c r="J12" i="60"/>
  <c r="J8" i="60"/>
  <c r="J15" i="58"/>
  <c r="J14" i="58"/>
  <c r="J13" i="58"/>
  <c r="J12" i="58"/>
  <c r="J8" i="58"/>
  <c r="J15" i="37"/>
  <c r="J14" i="37"/>
  <c r="J13" i="37"/>
  <c r="J12" i="37"/>
  <c r="J8" i="37"/>
  <c r="H20" i="68"/>
  <c r="H19" i="68"/>
  <c r="H18" i="68"/>
  <c r="H15" i="68"/>
  <c r="H9" i="68"/>
  <c r="J20" i="62"/>
  <c r="J19" i="62"/>
  <c r="J18" i="62"/>
  <c r="J15" i="62"/>
  <c r="J9" i="62"/>
  <c r="K15" i="29"/>
  <c r="K14" i="29"/>
  <c r="K13" i="29"/>
  <c r="K10" i="29"/>
  <c r="K7" i="29"/>
  <c r="J18" i="28"/>
  <c r="J17" i="28"/>
  <c r="J16" i="28"/>
  <c r="J13" i="28"/>
  <c r="J9" i="28"/>
  <c r="J16" i="46"/>
  <c r="J15" i="46"/>
  <c r="J14" i="46"/>
  <c r="J11" i="46"/>
  <c r="J7" i="46"/>
  <c r="J18" i="44"/>
  <c r="J17" i="44"/>
  <c r="J16" i="44"/>
  <c r="J13" i="44"/>
  <c r="J16" i="27"/>
  <c r="J15" i="27"/>
  <c r="J14" i="27"/>
  <c r="J11" i="27"/>
  <c r="J14" i="59"/>
  <c r="J13" i="59"/>
  <c r="J12" i="59"/>
  <c r="J11" i="59"/>
  <c r="J13" i="48"/>
  <c r="J12" i="48"/>
  <c r="J11" i="48"/>
  <c r="J10" i="48"/>
  <c r="J17" i="21"/>
  <c r="J16" i="21"/>
  <c r="J15" i="21"/>
  <c r="J14" i="21"/>
  <c r="J17" i="20"/>
  <c r="J16" i="20"/>
  <c r="J15" i="20"/>
  <c r="J14" i="20"/>
  <c r="J16" i="14"/>
  <c r="J15" i="14"/>
  <c r="J14" i="14"/>
  <c r="J13" i="14"/>
  <c r="J16" i="40"/>
  <c r="J15" i="40"/>
  <c r="J14" i="40"/>
  <c r="J13" i="40"/>
  <c r="J10" i="64"/>
  <c r="J19" i="64"/>
  <c r="J18" i="64"/>
  <c r="J17" i="64"/>
  <c r="J14" i="64"/>
  <c r="J18" i="52"/>
  <c r="J17" i="52"/>
  <c r="J16" i="52"/>
  <c r="J13" i="52"/>
  <c r="J18" i="42"/>
  <c r="J17" i="42"/>
  <c r="J16" i="42"/>
  <c r="J13" i="42"/>
  <c r="D14" i="41"/>
  <c r="D13" i="41"/>
  <c r="D12" i="41"/>
  <c r="D11" i="41"/>
  <c r="D14" i="50"/>
  <c r="D13" i="50"/>
  <c r="D12" i="50"/>
  <c r="D11" i="50"/>
  <c r="D14" i="1"/>
  <c r="D13" i="1"/>
  <c r="D12" i="1"/>
  <c r="D11" i="1"/>
  <c r="J7" i="27"/>
  <c r="J7" i="59"/>
  <c r="J7" i="48"/>
  <c r="J9" i="21"/>
  <c r="J9" i="20"/>
  <c r="J16" i="43"/>
  <c r="J15" i="43"/>
  <c r="J14" i="43"/>
  <c r="J13" i="43"/>
  <c r="J9" i="43"/>
  <c r="J9" i="14"/>
  <c r="J20" i="21" l="1"/>
  <c r="J9" i="40"/>
  <c r="J8" i="52"/>
  <c r="J8" i="42"/>
  <c r="D7" i="41"/>
  <c r="D56" i="50"/>
  <c r="D7" i="50"/>
  <c r="D55" i="1"/>
  <c r="D7" i="1"/>
  <c r="J24" i="64" l="1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2" i="27"/>
  <c r="J25" i="20"/>
  <c r="J26" i="20"/>
  <c r="J25" i="21"/>
  <c r="J26" i="21"/>
  <c r="J51" i="60"/>
  <c r="J50" i="60"/>
  <c r="J49" i="60"/>
  <c r="J48" i="60"/>
  <c r="J47" i="60"/>
  <c r="J46" i="60"/>
  <c r="J45" i="60"/>
  <c r="J44" i="60"/>
  <c r="J43" i="60"/>
  <c r="J42" i="60"/>
  <c r="J41" i="60"/>
  <c r="J40" i="60"/>
  <c r="J39" i="60"/>
  <c r="J38" i="60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J39" i="58"/>
  <c r="J38" i="58"/>
  <c r="J37" i="58"/>
  <c r="J36" i="58"/>
  <c r="J35" i="58"/>
  <c r="J34" i="58"/>
  <c r="J33" i="58"/>
  <c r="J32" i="58"/>
  <c r="J31" i="58"/>
  <c r="J30" i="58"/>
  <c r="J29" i="58"/>
  <c r="J28" i="58"/>
  <c r="J27" i="58"/>
  <c r="J26" i="58"/>
  <c r="J25" i="58"/>
  <c r="J24" i="58"/>
  <c r="J23" i="58"/>
  <c r="J52" i="37"/>
  <c r="J51" i="37"/>
  <c r="J50" i="37"/>
  <c r="J49" i="37"/>
  <c r="J48" i="37"/>
  <c r="J47" i="37"/>
  <c r="J46" i="37"/>
  <c r="J45" i="37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53" i="58" l="1"/>
  <c r="J51" i="61"/>
  <c r="J52" i="60"/>
  <c r="D51" i="1"/>
  <c r="H26" i="68" l="1"/>
  <c r="H14" i="68"/>
  <c r="H21" i="68" s="1"/>
  <c r="H10" i="68"/>
  <c r="H28" i="68" l="1"/>
  <c r="D17" i="50"/>
  <c r="J48" i="62" l="1"/>
  <c r="J14" i="62"/>
  <c r="J21" i="62" s="1"/>
  <c r="J45" i="27" l="1"/>
  <c r="J31" i="18" l="1"/>
  <c r="J31" i="66" l="1"/>
  <c r="J20" i="66"/>
  <c r="J37" i="66" s="1"/>
  <c r="J30" i="21" l="1"/>
  <c r="J31" i="20"/>
  <c r="J37" i="20" l="1"/>
  <c r="D52" i="50" l="1"/>
  <c r="J20" i="18" l="1"/>
  <c r="J36" i="18" s="1"/>
  <c r="J20" i="17"/>
  <c r="J25" i="64" l="1"/>
  <c r="J20" i="64"/>
  <c r="J11" i="64"/>
  <c r="J32" i="64" l="1"/>
  <c r="J44" i="62"/>
  <c r="J10" i="62"/>
  <c r="J50" i="62" l="1"/>
  <c r="J17" i="61"/>
  <c r="J54" i="61" s="1"/>
  <c r="J18" i="60"/>
  <c r="J56" i="60" s="1"/>
  <c r="J18" i="58" l="1"/>
  <c r="J56" i="58" s="1"/>
  <c r="J18" i="37"/>
  <c r="K16" i="29"/>
  <c r="J19" i="28"/>
  <c r="J17" i="46"/>
  <c r="J19" i="44"/>
  <c r="J17" i="27"/>
  <c r="J17" i="59"/>
  <c r="J16" i="48"/>
  <c r="J20" i="20"/>
  <c r="J20" i="19"/>
  <c r="J20" i="43"/>
  <c r="J32" i="43" s="1"/>
  <c r="J20" i="14"/>
  <c r="J20" i="40"/>
  <c r="J32" i="40" s="1"/>
  <c r="J19" i="52" l="1"/>
  <c r="J19" i="42"/>
  <c r="D17" i="41"/>
  <c r="D17" i="1"/>
  <c r="J30" i="59" l="1"/>
  <c r="J25" i="59"/>
  <c r="J8" i="59"/>
  <c r="J29" i="48"/>
  <c r="J8" i="48"/>
  <c r="J25" i="48"/>
  <c r="J32" i="48" l="1"/>
  <c r="J33" i="59"/>
  <c r="J35" i="46" l="1"/>
  <c r="J9" i="37"/>
  <c r="J47" i="28"/>
  <c r="J49" i="27"/>
  <c r="J36" i="21"/>
  <c r="J35" i="19"/>
  <c r="J30" i="42"/>
  <c r="J30" i="14"/>
  <c r="J36" i="17"/>
  <c r="J39" i="17" s="1"/>
  <c r="K27" i="29"/>
  <c r="K8" i="29"/>
  <c r="J10" i="28"/>
  <c r="J8" i="27"/>
  <c r="J10" i="21"/>
  <c r="J10" i="20"/>
  <c r="J39" i="20" s="1"/>
  <c r="J11" i="19"/>
  <c r="J10" i="14"/>
  <c r="J25" i="52"/>
  <c r="J32" i="52" s="1"/>
  <c r="J10" i="52"/>
  <c r="J9" i="42"/>
  <c r="D8" i="50"/>
  <c r="D58" i="50" s="1"/>
  <c r="D8" i="1"/>
  <c r="D57" i="1" s="1"/>
  <c r="D51" i="41"/>
  <c r="D56" i="41" s="1"/>
  <c r="J25" i="42"/>
  <c r="J29" i="29"/>
  <c r="K22" i="29"/>
  <c r="K21" i="29"/>
  <c r="K20" i="29"/>
  <c r="J16" i="29"/>
  <c r="J46" i="44"/>
  <c r="J43" i="28"/>
  <c r="J53" i="37"/>
  <c r="J58" i="37" s="1"/>
  <c r="J49" i="28" l="1"/>
  <c r="J38" i="21"/>
  <c r="K23" i="29"/>
  <c r="K29" i="29" s="1"/>
  <c r="J51" i="27"/>
  <c r="J32" i="14"/>
  <c r="J32" i="42"/>
  <c r="J37" i="19"/>
  <c r="J40" i="46"/>
  <c r="J51" i="44"/>
</calcChain>
</file>

<file path=xl/sharedStrings.xml><?xml version="1.0" encoding="utf-8"?>
<sst xmlns="http://schemas.openxmlformats.org/spreadsheetml/2006/main" count="1009" uniqueCount="233">
  <si>
    <t xml:space="preserve">                                                                                      </t>
  </si>
  <si>
    <t xml:space="preserve">                                                                                                              </t>
  </si>
  <si>
    <t>TUITION:</t>
  </si>
  <si>
    <t>UNIT</t>
  </si>
  <si>
    <t>TOTAL</t>
  </si>
  <si>
    <t>10 Credit Hours (Developmental Courses)</t>
  </si>
  <si>
    <t>FEES:</t>
  </si>
  <si>
    <t>Technology Fee</t>
  </si>
  <si>
    <t>Facility Fee</t>
  </si>
  <si>
    <t>Bond Surety Fee</t>
  </si>
  <si>
    <t>Graduation Fee/ Diploma Fee</t>
  </si>
  <si>
    <t>Cap and Gown Fee</t>
  </si>
  <si>
    <t>TOOLS AND SUPPLIES:</t>
  </si>
  <si>
    <t>QTY</t>
  </si>
  <si>
    <t>KLE 1006 Crimping Tool (Elec. Term)</t>
  </si>
  <si>
    <t>KLE 11045 Wire Strippers</t>
  </si>
  <si>
    <t>KLE 507-8 8" Adj Wrench</t>
  </si>
  <si>
    <t>KLE D228-8 8in Diag Cut Pliers</t>
  </si>
  <si>
    <t>KLE D201-8 NE Linesman Pliers</t>
  </si>
  <si>
    <t>BOOKS:</t>
  </si>
  <si>
    <t>ESTIMATED COST FOR BOOKS</t>
  </si>
  <si>
    <t>GRAND TOTAL</t>
  </si>
  <si>
    <t>*does not include any remedial courses</t>
  </si>
  <si>
    <t xml:space="preserve">Technology Fee </t>
  </si>
  <si>
    <t>TOOLS AND SUPPLIES</t>
  </si>
  <si>
    <t>Estimated Cost of Books</t>
  </si>
  <si>
    <t>Graduation Fee/Diploma Fee</t>
  </si>
  <si>
    <t>Estimated Cost for Books</t>
  </si>
  <si>
    <t>Estimated Cost for Books (Developmental Courses)</t>
  </si>
  <si>
    <t xml:space="preserve">QTY </t>
  </si>
  <si>
    <t xml:space="preserve"> </t>
  </si>
  <si>
    <t>TOOL AND SUPPLIES:</t>
  </si>
  <si>
    <t>"VENDOR WCC BOOKSTORE"</t>
  </si>
  <si>
    <t>Safety Glasses</t>
  </si>
  <si>
    <t xml:space="preserve">                                                                                      Development</t>
  </si>
  <si>
    <t xml:space="preserve">                                                                                                            6 Semesters</t>
  </si>
  <si>
    <t>CPR and First Aid Certification</t>
  </si>
  <si>
    <t>Labs require the purchase of materials used to make instructional objects.</t>
  </si>
  <si>
    <t>Estimated Cost of Supplies</t>
  </si>
  <si>
    <t xml:space="preserve">       </t>
  </si>
  <si>
    <t xml:space="preserve">     </t>
  </si>
  <si>
    <t xml:space="preserve">        </t>
  </si>
  <si>
    <t>TUITON:</t>
  </si>
  <si>
    <t>Cosmetology State Board Written Exam Fee</t>
  </si>
  <si>
    <t>Cosmetology State Board Practical Exam Fee (Upon passing Written Exam)</t>
  </si>
  <si>
    <t>Cosmetology Kit</t>
  </si>
  <si>
    <t>Sate Board Written Exam</t>
  </si>
  <si>
    <t>Practical Exam **Upon Passing Written Exam**</t>
  </si>
  <si>
    <t>Gallon Acetone</t>
  </si>
  <si>
    <t xml:space="preserve">Hand </t>
  </si>
  <si>
    <t>"VENDOR "</t>
  </si>
  <si>
    <t>Scientific Calculator</t>
  </si>
  <si>
    <t>Total</t>
  </si>
  <si>
    <t>Tool Pouch Klein 5165</t>
  </si>
  <si>
    <t>8" Diagonal cutters D2000-48</t>
  </si>
  <si>
    <t>1/8" x 4" Screwdriver Vaco A216-4</t>
  </si>
  <si>
    <t>3/16" x 6" Cabinet tip Screwdriver Klein 601-6</t>
  </si>
  <si>
    <t>5/16 x 6" Screwdriver 602-6</t>
  </si>
  <si>
    <t>1/4 x 4" Screwdriver 605-4</t>
  </si>
  <si>
    <t>3/8 x 8" Screwdriver 601-8</t>
  </si>
  <si>
    <t>#1 Phillips Screwdriver 6033</t>
  </si>
  <si>
    <t>#2 Phillips Screwdriver 6034</t>
  </si>
  <si>
    <t>Klein Screwdriver Screw Starter K38</t>
  </si>
  <si>
    <t>10" Lineman Pliers D213 9NE CR</t>
  </si>
  <si>
    <t>8" Needlenose Pliers D203-8N</t>
  </si>
  <si>
    <t>10" Channel Lock Pliers D502-10</t>
  </si>
  <si>
    <t>11055 Klein Stripper</t>
  </si>
  <si>
    <t>16 oz. Claw Hammer 808-16</t>
  </si>
  <si>
    <t>Allen Wrench Set 70579</t>
  </si>
  <si>
    <t>Safety Goggles Set</t>
  </si>
  <si>
    <t>Ear Plugs</t>
  </si>
  <si>
    <t>Magnetic Torpedo Level 9309</t>
  </si>
  <si>
    <t>Digital Multimeter Fluke 77-4</t>
  </si>
  <si>
    <t>TI-36X Scientific Calculator</t>
  </si>
  <si>
    <t>1 GB Jump Drive</t>
  </si>
  <si>
    <t>25' x 1" Measuring Tape (Locking Type)</t>
  </si>
  <si>
    <t>Three-Way Striker</t>
  </si>
  <si>
    <t>Chipping Hammer</t>
  </si>
  <si>
    <t>Carbon Steel Wire Brush</t>
  </si>
  <si>
    <t>Stainless Steel Wire Brush</t>
  </si>
  <si>
    <t>Long Type Tip Cleaner</t>
  </si>
  <si>
    <t>Pair Tig/Mig Gloves</t>
  </si>
  <si>
    <t>Pair Welding Work Gloves</t>
  </si>
  <si>
    <t>Masterlock with 2 keys</t>
  </si>
  <si>
    <t>Pair 9" Klein Pliers (Insulated Handles)</t>
  </si>
  <si>
    <t>Pair Safety Glasses (Clear)</t>
  </si>
  <si>
    <t>Leather Cape Sleeves</t>
  </si>
  <si>
    <t>Leather Bib</t>
  </si>
  <si>
    <t>Leather Bib Apron</t>
  </si>
  <si>
    <t>Welder's Cotton Protective Cap</t>
  </si>
  <si>
    <t>Pair Vise Grip Pliers 10-R</t>
  </si>
  <si>
    <t>Soapstone Holder</t>
  </si>
  <si>
    <t>Nicholson Half Round File</t>
  </si>
  <si>
    <t>12" Crescent Wrench Proto</t>
  </si>
  <si>
    <t>6 Semesters</t>
  </si>
  <si>
    <t>I</t>
  </si>
  <si>
    <t>70 Credit Hours</t>
  </si>
  <si>
    <t>USB Drive</t>
  </si>
  <si>
    <t xml:space="preserve">25'   Measuring Tape 93125 </t>
  </si>
  <si>
    <t>Tools and Supplies</t>
  </si>
  <si>
    <t>Tool Total</t>
  </si>
  <si>
    <t>UNIT COST</t>
  </si>
  <si>
    <t>TOOL TOTAL</t>
  </si>
  <si>
    <t>Starter Tool Set: 2011003 NU</t>
  </si>
  <si>
    <t xml:space="preserve"> TOOL TOTAL</t>
  </si>
  <si>
    <t>7 Pc. Screwdriver Set (Klein)</t>
  </si>
  <si>
    <t>10-in-1 Screwdriver/Nutdriver</t>
  </si>
  <si>
    <t>Long Nose Multi-Purpose Tool/Wire Strippers</t>
  </si>
  <si>
    <t>6" Adjustable Wrench</t>
  </si>
  <si>
    <t>10" Adjustable Wrench</t>
  </si>
  <si>
    <t>Fluke Digital Multimeter</t>
  </si>
  <si>
    <t>12 Pc. Ball-End Hex Set (Standard)</t>
  </si>
  <si>
    <t>9 Pc. Ball-End Hex Set (Metric)</t>
  </si>
  <si>
    <t>Tool Pouch (Klein 5165)</t>
  </si>
  <si>
    <t>Tool Pouch Belt (5202 or 5202L)</t>
  </si>
  <si>
    <t>Magnetic Torpedo Level</t>
  </si>
  <si>
    <t>25 ft. Measuring Tape</t>
  </si>
  <si>
    <t>8" Diagonal Cutters</t>
  </si>
  <si>
    <t>10" Lineman Pliers</t>
  </si>
  <si>
    <t>8" Needlenose Pliers</t>
  </si>
  <si>
    <t>10" Channel Lock Pliers</t>
  </si>
  <si>
    <r>
      <rPr>
        <b/>
        <sz val="10"/>
        <rFont val="Arial"/>
        <family val="2"/>
      </rPr>
      <t>5 Semester</t>
    </r>
    <r>
      <rPr>
        <sz val="10"/>
        <rFont val="Arial"/>
        <family val="2"/>
      </rPr>
      <t>s</t>
    </r>
  </si>
  <si>
    <t>Cosmetology Nail Kit</t>
  </si>
  <si>
    <t>KLE D203-7 NCR Needle Nose Pliers</t>
  </si>
  <si>
    <t>MAL.LS 5" Pocket Level</t>
  </si>
  <si>
    <t>Dewalt 420611 Safety Glasses</t>
  </si>
  <si>
    <t>EPA, Gas Heat, Heat Pump Certification Test</t>
  </si>
  <si>
    <t>Fibremetal Roughneck Hard Hat</t>
  </si>
  <si>
    <t>Speed Loop Attachment</t>
  </si>
  <si>
    <t>Technical Pen</t>
  </si>
  <si>
    <t>NEC Code Book</t>
  </si>
  <si>
    <t xml:space="preserve">T1-36X Scientific Cacluator </t>
  </si>
  <si>
    <t>T1-36X Scientific Calculator</t>
  </si>
  <si>
    <t>8'' Diagonal Cutters</t>
  </si>
  <si>
    <t>10'' Lineman Pliers</t>
  </si>
  <si>
    <t>8'' NeedleNose Pliers</t>
  </si>
  <si>
    <t>10'' Channell Lock Pliers</t>
  </si>
  <si>
    <t>Wolverine Durashock Leather Boot Style #W06684</t>
  </si>
  <si>
    <t>WITTICHEN SUPPLY</t>
  </si>
  <si>
    <t>WCC BOOKSTORE</t>
  </si>
  <si>
    <t>STUART IRBY</t>
  </si>
  <si>
    <t>SPARKS-SEARS &amp; DOTHAN-MAYER ELECTRIC</t>
  </si>
  <si>
    <t>MAYER ELECTRIC</t>
  </si>
  <si>
    <t>NO SPECIFIC VENDOR</t>
  </si>
  <si>
    <t>Fees:</t>
  </si>
  <si>
    <t>BOOKSTORE</t>
  </si>
  <si>
    <t xml:space="preserve">Special Building Fee </t>
  </si>
  <si>
    <t>Special Building Fee</t>
  </si>
  <si>
    <t>Special BuildingFee</t>
  </si>
  <si>
    <t>Speical Building Fee</t>
  </si>
  <si>
    <t>Facility  Fee</t>
  </si>
  <si>
    <t xml:space="preserve">Speical Building Fee </t>
  </si>
  <si>
    <t xml:space="preserve">                                                    Applied Engineering Technology- Industrial Systems Technology-AAS</t>
  </si>
  <si>
    <t>ASE Shop Shirt</t>
  </si>
  <si>
    <t>ASE Shop Shirts</t>
  </si>
  <si>
    <t>Cosmetology License Fee (Upon passing Practical Exams)</t>
  </si>
  <si>
    <t>Nail Technology/Manicurist License Fee</t>
  </si>
  <si>
    <t>Digital Caliper</t>
  </si>
  <si>
    <t>HIL 1839043 SWOS Off Set Wrench</t>
  </si>
  <si>
    <t>LNX 21010-TC 11/8 Tube Cutters 1/8 - 1 1/8</t>
  </si>
  <si>
    <t>HIL 1839057 SHSM2PC 1 1/2 2 Piece Mag ND Set</t>
  </si>
  <si>
    <t>HIL 1839054 1/4 &amp; 5/16 Mag Nut Driver</t>
  </si>
  <si>
    <t>FIE SMAN 360 Digital Manifold w/Vac Guage</t>
  </si>
  <si>
    <t>RIT 22985 HVAS-60 RYB Hoses</t>
  </si>
  <si>
    <t>FIE SC260 Dig Dual Amps/Volts</t>
  </si>
  <si>
    <t>RIT.60609 Valve Adpt Set</t>
  </si>
  <si>
    <t>RIT.18975 Core/Vacuum/Charge Tool</t>
  </si>
  <si>
    <t>RIT.60161  In and Out Reamer</t>
  </si>
  <si>
    <t>STF.7.0522 10 Rothenberger Pump Pliers</t>
  </si>
  <si>
    <t>FIE.PRH2  Pocket Digital Psychrometer</t>
  </si>
  <si>
    <t>Uniform</t>
  </si>
  <si>
    <t>2 Semesters</t>
  </si>
  <si>
    <t>Patch for Uniform (Wallace Book Store)</t>
  </si>
  <si>
    <t>( Scrub Top and Pants)</t>
  </si>
  <si>
    <t>Lab Coat</t>
  </si>
  <si>
    <t>Esthetics Kit</t>
  </si>
  <si>
    <t xml:space="preserve">and Head </t>
  </si>
  <si>
    <t>(Wallace Bookstore)</t>
  </si>
  <si>
    <t>Esthetics Additional Supplies</t>
  </si>
  <si>
    <t>Uniforms</t>
  </si>
  <si>
    <t>(Black Scrub Top and Pants)</t>
  </si>
  <si>
    <t>Manikin Head (Book Store)</t>
  </si>
  <si>
    <t>Wal-Mart</t>
  </si>
  <si>
    <t>Khaki Pants</t>
  </si>
  <si>
    <t xml:space="preserve">Wallace Bookstore </t>
  </si>
  <si>
    <t xml:space="preserve">Wallace Criminal Justice Patch </t>
  </si>
  <si>
    <t xml:space="preserve"> George School Uniform Navy Short Sleeve Performance Polo Shirt         </t>
  </si>
  <si>
    <t>AMICUS Industrial/THE BARN</t>
  </si>
  <si>
    <t>Pen Light Flashlight</t>
  </si>
  <si>
    <t>Dewalt 4 1/2" Grinder D28112</t>
  </si>
  <si>
    <t>MSSC Registration Fee</t>
  </si>
  <si>
    <t>MSSC Assessment Fee (x 4 modules)</t>
  </si>
  <si>
    <t>Electrical Tools - MAYER ELECTRIC</t>
  </si>
  <si>
    <t>10'' Channel Lock Pliers</t>
  </si>
  <si>
    <t xml:space="preserve">                                                    Applied Engineering Technology-Manufacturing Production Technology - STC</t>
  </si>
  <si>
    <t xml:space="preserve">                                                Applied Engineering Technology - STC: Industrial Systems Technology</t>
  </si>
  <si>
    <t xml:space="preserve">                                                           Applied Engineering Technology- Nuclear Systems Technology-AAS</t>
  </si>
  <si>
    <t xml:space="preserve">                                                    Applied Engineering Technology-MSSC Certification Production Technician - STC</t>
  </si>
  <si>
    <t>KLE.32527 11-IN-1 Screwdriver w/schrader Klein</t>
  </si>
  <si>
    <t>RIT.60121 Tubecutters  1/8- 7/8 Ritchie</t>
  </si>
  <si>
    <t>KLE.86225 Magnetic Double Tip Tape 25'</t>
  </si>
  <si>
    <t>DIV.M-3 Mirror 2 1/8 Rectangle Diverstech</t>
  </si>
  <si>
    <t>KLE 70591 Folding 9 Hex Key Set</t>
  </si>
  <si>
    <t>ATG 34-8841XL Maxiflex Endurance Gloves XL</t>
  </si>
  <si>
    <t>TLX.TLF-3002AA-BK Light Star 300</t>
  </si>
  <si>
    <t>RIT.60440 Flare/Swage Set Ritchie</t>
  </si>
  <si>
    <t>HIL.1839080 BKB Back Pack Bag Lennox</t>
  </si>
  <si>
    <t>RIT.93843 Ball Valve 1/4 FLXFFL 45DEG Ritchie</t>
  </si>
  <si>
    <t>WESLO Auto Darkening Welding Helmet</t>
  </si>
  <si>
    <t xml:space="preserve">Nemisis Shade 3 Safety Glasses </t>
  </si>
  <si>
    <t>12" Tri Square Metal (no plastic)</t>
  </si>
  <si>
    <t>Mig Pliers</t>
  </si>
  <si>
    <t>Pair Safety Glasses Shades (Nemisis In/Out)</t>
  </si>
  <si>
    <t>Pair Welding Gloves (Long Gauntlet) (Blue)</t>
  </si>
  <si>
    <t>Conduit Reamer Tool (Klein 85191 or Greenleee 9753-llc)</t>
  </si>
  <si>
    <t>Digital Multimeter</t>
  </si>
  <si>
    <t>Tool Pouch</t>
  </si>
  <si>
    <t>Credit Hours</t>
  </si>
  <si>
    <t>BOOK TOTAL</t>
  </si>
  <si>
    <t>Estimated Cost For Books</t>
  </si>
  <si>
    <t>Grand Total</t>
  </si>
  <si>
    <t>Credit Hours*</t>
  </si>
  <si>
    <t>This is a projected cost for the 2018-2019 program which is subject to change.</t>
  </si>
  <si>
    <t>Updated June 26, 2018</t>
  </si>
  <si>
    <t xml:space="preserve">                Updated June 26, 2018</t>
  </si>
  <si>
    <t xml:space="preserve">            Updated June 26, 2018</t>
  </si>
  <si>
    <t>This is a projected cost for the 2018-2019 program which is subject to change.         Updated June 26, 2018</t>
  </si>
  <si>
    <t>Cosmetology Cosmetic Kit</t>
  </si>
  <si>
    <t>Additional Lab Supplies</t>
  </si>
  <si>
    <t>Add-on Kit</t>
  </si>
  <si>
    <t>Nail Tech Kit</t>
  </si>
  <si>
    <t>Dermaplaning Kit</t>
  </si>
  <si>
    <t>1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</si>
</sst>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i/>
      <sz val="9"/>
      <color indexed="16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i/>
      <sz val="10"/>
      <color rgb="FFC0000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6C000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2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indexed="24"/>
      </patternFill>
    </fill>
    <fill>
      <patternFill patternType="mediumGray"/>
    </fill>
    <fill>
      <patternFill patternType="mediumGray">
        <bgColor indexed="9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4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7" fillId="0" borderId="0" xfId="0" applyFont="1"/>
    <xf numFmtId="164" fontId="8" fillId="0" borderId="0" xfId="0" applyNumberFormat="1" applyFont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/>
    <xf numFmtId="2" fontId="9" fillId="2" borderId="2" xfId="0" applyNumberFormat="1" applyFont="1" applyFill="1" applyBorder="1" applyAlignment="1"/>
    <xf numFmtId="164" fontId="9" fillId="2" borderId="2" xfId="0" applyNumberFormat="1" applyFont="1" applyFill="1" applyBorder="1" applyAlignment="1"/>
    <xf numFmtId="164" fontId="9" fillId="2" borderId="3" xfId="0" applyNumberFormat="1" applyFont="1" applyFill="1" applyBorder="1" applyAlignment="1"/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Border="1"/>
    <xf numFmtId="2" fontId="10" fillId="2" borderId="0" xfId="0" applyNumberFormat="1" applyFont="1" applyFill="1" applyBorder="1"/>
    <xf numFmtId="164" fontId="10" fillId="2" borderId="0" xfId="0" applyNumberFormat="1" applyFont="1" applyFill="1" applyBorder="1"/>
    <xf numFmtId="164" fontId="10" fillId="2" borderId="5" xfId="0" applyNumberFormat="1" applyFont="1" applyFill="1" applyBorder="1"/>
    <xf numFmtId="0" fontId="10" fillId="3" borderId="0" xfId="0" applyFont="1" applyFill="1" applyBorder="1"/>
    <xf numFmtId="2" fontId="10" fillId="3" borderId="0" xfId="0" applyNumberFormat="1" applyFont="1" applyFill="1" applyBorder="1"/>
    <xf numFmtId="164" fontId="10" fillId="3" borderId="0" xfId="0" applyNumberFormat="1" applyFont="1" applyFill="1" applyBorder="1"/>
    <xf numFmtId="0" fontId="11" fillId="0" borderId="0" xfId="0" applyFont="1"/>
    <xf numFmtId="0" fontId="5" fillId="4" borderId="0" xfId="0" applyFont="1" applyFill="1" applyAlignment="1">
      <alignment horizontal="left"/>
    </xf>
    <xf numFmtId="0" fontId="0" fillId="0" borderId="0" xfId="0" applyFill="1"/>
    <xf numFmtId="164" fontId="13" fillId="0" borderId="0" xfId="0" applyNumberFormat="1" applyFont="1"/>
    <xf numFmtId="0" fontId="0" fillId="0" borderId="0" xfId="0" applyFill="1" applyAlignment="1">
      <alignment horizontal="center"/>
    </xf>
    <xf numFmtId="2" fontId="0" fillId="0" borderId="0" xfId="0" applyNumberFormat="1" applyFill="1"/>
    <xf numFmtId="164" fontId="0" fillId="0" borderId="0" xfId="0" applyNumberFormat="1" applyFill="1"/>
    <xf numFmtId="164" fontId="7" fillId="0" borderId="0" xfId="0" applyNumberFormat="1" applyFont="1"/>
    <xf numFmtId="0" fontId="7" fillId="0" borderId="0" xfId="0" applyFont="1" applyFill="1"/>
    <xf numFmtId="2" fontId="10" fillId="0" borderId="0" xfId="0" applyNumberFormat="1" applyFont="1" applyFill="1" applyBorder="1"/>
    <xf numFmtId="164" fontId="10" fillId="0" borderId="0" xfId="0" applyNumberFormat="1" applyFont="1" applyFill="1" applyBorder="1"/>
    <xf numFmtId="2" fontId="10" fillId="6" borderId="0" xfId="0" applyNumberFormat="1" applyFont="1" applyFill="1" applyBorder="1"/>
    <xf numFmtId="164" fontId="10" fillId="6" borderId="0" xfId="0" applyNumberFormat="1" applyFont="1" applyFill="1" applyBorder="1"/>
    <xf numFmtId="0" fontId="0" fillId="0" borderId="0" xfId="0" applyFill="1" applyBorder="1"/>
    <xf numFmtId="2" fontId="10" fillId="8" borderId="0" xfId="0" applyNumberFormat="1" applyFont="1" applyFill="1" applyBorder="1"/>
    <xf numFmtId="164" fontId="13" fillId="9" borderId="0" xfId="0" applyNumberFormat="1" applyFont="1" applyFill="1" applyBorder="1"/>
    <xf numFmtId="0" fontId="15" fillId="0" borderId="0" xfId="0" applyFont="1"/>
    <xf numFmtId="2" fontId="15" fillId="0" borderId="0" xfId="0" applyNumberFormat="1" applyFont="1"/>
    <xf numFmtId="164" fontId="15" fillId="0" borderId="0" xfId="0" applyNumberFormat="1" applyFont="1"/>
    <xf numFmtId="0" fontId="1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/>
    <xf numFmtId="164" fontId="10" fillId="0" borderId="5" xfId="0" applyNumberFormat="1" applyFont="1" applyFill="1" applyBorder="1"/>
    <xf numFmtId="0" fontId="0" fillId="7" borderId="0" xfId="0" applyFill="1"/>
    <xf numFmtId="0" fontId="5" fillId="0" borderId="0" xfId="0" applyFont="1" applyFill="1" applyBorder="1" applyAlignment="1">
      <alignment horizontal="center"/>
    </xf>
    <xf numFmtId="164" fontId="4" fillId="0" borderId="0" xfId="0" applyNumberFormat="1" applyFont="1"/>
    <xf numFmtId="0" fontId="4" fillId="0" borderId="0" xfId="0" applyFont="1" applyFill="1" applyAlignment="1">
      <alignment horizontal="left"/>
    </xf>
    <xf numFmtId="0" fontId="0" fillId="7" borderId="0" xfId="0" applyFill="1" applyAlignment="1">
      <alignment horizontal="center"/>
    </xf>
    <xf numFmtId="2" fontId="0" fillId="7" borderId="0" xfId="0" applyNumberFormat="1" applyFill="1"/>
    <xf numFmtId="164" fontId="0" fillId="7" borderId="0" xfId="0" applyNumberFormat="1" applyFill="1"/>
    <xf numFmtId="164" fontId="6" fillId="7" borderId="0" xfId="0" applyNumberFormat="1" applyFont="1" applyFill="1"/>
    <xf numFmtId="164" fontId="6" fillId="0" borderId="0" xfId="0" applyNumberFormat="1" applyFont="1" applyFill="1"/>
    <xf numFmtId="0" fontId="15" fillId="0" borderId="0" xfId="0" applyFont="1" applyAlignment="1">
      <alignment horizontal="center"/>
    </xf>
    <xf numFmtId="0" fontId="14" fillId="0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2" fontId="14" fillId="0" borderId="0" xfId="0" applyNumberFormat="1" applyFont="1"/>
    <xf numFmtId="164" fontId="14" fillId="0" borderId="0" xfId="0" applyNumberFormat="1" applyFont="1" applyAlignment="1">
      <alignment horizontal="left"/>
    </xf>
    <xf numFmtId="0" fontId="15" fillId="0" borderId="0" xfId="0" applyFont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2" fontId="6" fillId="0" borderId="0" xfId="0" applyNumberFormat="1" applyFont="1"/>
    <xf numFmtId="0" fontId="13" fillId="0" borderId="0" xfId="0" applyFont="1"/>
    <xf numFmtId="2" fontId="13" fillId="0" borderId="0" xfId="0" applyNumberFormat="1" applyFont="1"/>
    <xf numFmtId="0" fontId="0" fillId="0" borderId="0" xfId="0" applyFont="1"/>
    <xf numFmtId="164" fontId="13" fillId="0" borderId="9" xfId="0" applyNumberFormat="1" applyFont="1" applyBorder="1"/>
    <xf numFmtId="0" fontId="13" fillId="9" borderId="0" xfId="0" applyFont="1" applyFill="1" applyBorder="1"/>
    <xf numFmtId="2" fontId="13" fillId="9" borderId="0" xfId="0" applyNumberFormat="1" applyFont="1" applyFill="1" applyBorder="1"/>
    <xf numFmtId="164" fontId="15" fillId="0" borderId="0" xfId="0" applyNumberFormat="1" applyFont="1" applyFill="1"/>
    <xf numFmtId="2" fontId="5" fillId="0" borderId="0" xfId="0" applyNumberFormat="1" applyFont="1"/>
    <xf numFmtId="164" fontId="5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7" fillId="5" borderId="0" xfId="0" applyFont="1" applyFill="1" applyBorder="1"/>
    <xf numFmtId="0" fontId="0" fillId="9" borderId="0" xfId="0" applyFill="1"/>
    <xf numFmtId="0" fontId="0" fillId="5" borderId="0" xfId="0" applyFill="1" applyBorder="1"/>
    <xf numFmtId="2" fontId="0" fillId="5" borderId="0" xfId="0" applyNumberFormat="1" applyFill="1" applyBorder="1"/>
    <xf numFmtId="0" fontId="7" fillId="0" borderId="0" xfId="0" applyFont="1" applyBorder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 applyBorder="1"/>
    <xf numFmtId="164" fontId="0" fillId="0" borderId="13" xfId="0" applyNumberFormat="1" applyBorder="1"/>
    <xf numFmtId="0" fontId="10" fillId="8" borderId="0" xfId="0" applyFont="1" applyFill="1" applyBorder="1"/>
    <xf numFmtId="0" fontId="10" fillId="6" borderId="0" xfId="0" applyFont="1" applyFill="1" applyBorder="1"/>
    <xf numFmtId="0" fontId="21" fillId="0" borderId="0" xfId="0" applyFont="1"/>
    <xf numFmtId="0" fontId="19" fillId="0" borderId="0" xfId="0" applyFont="1"/>
    <xf numFmtId="0" fontId="0" fillId="10" borderId="0" xfId="0" applyFill="1"/>
    <xf numFmtId="0" fontId="10" fillId="6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0" fontId="17" fillId="0" borderId="0" xfId="0" applyFont="1" applyFill="1" applyBorder="1"/>
    <xf numFmtId="2" fontId="17" fillId="0" borderId="0" xfId="0" applyNumberFormat="1" applyFont="1" applyFill="1" applyBorder="1"/>
    <xf numFmtId="164" fontId="17" fillId="0" borderId="0" xfId="0" applyNumberFormat="1" applyFont="1" applyFill="1" applyBorder="1"/>
    <xf numFmtId="164" fontId="17" fillId="0" borderId="5" xfId="0" applyNumberFormat="1" applyFont="1" applyFill="1" applyBorder="1"/>
    <xf numFmtId="0" fontId="11" fillId="0" borderId="0" xfId="0" applyFont="1" applyFill="1"/>
    <xf numFmtId="0" fontId="15" fillId="0" borderId="0" xfId="0" applyFont="1" applyFill="1"/>
    <xf numFmtId="0" fontId="17" fillId="0" borderId="4" xfId="0" applyFont="1" applyFill="1" applyBorder="1" applyAlignment="1">
      <alignment horizontal="center"/>
    </xf>
    <xf numFmtId="2" fontId="6" fillId="0" borderId="0" xfId="0" applyNumberFormat="1" applyFont="1" applyFill="1"/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2" fontId="0" fillId="0" borderId="0" xfId="0" applyNumberFormat="1" applyFill="1" applyBorder="1"/>
    <xf numFmtId="164" fontId="0" fillId="0" borderId="0" xfId="0" applyNumberFormat="1" applyFill="1" applyBorder="1"/>
    <xf numFmtId="164" fontId="2" fillId="0" borderId="0" xfId="1" applyNumberFormat="1" applyFont="1" applyFill="1"/>
    <xf numFmtId="0" fontId="7" fillId="0" borderId="0" xfId="0" applyFont="1" applyFill="1" applyBorder="1"/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NumberFormat="1"/>
    <xf numFmtId="1" fontId="0" fillId="0" borderId="0" xfId="0" applyNumberFormat="1"/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7" fillId="0" borderId="0" xfId="0" applyNumberFormat="1" applyFont="1" applyFill="1"/>
    <xf numFmtId="164" fontId="7" fillId="0" borderId="9" xfId="0" applyNumberFormat="1" applyFont="1" applyBorder="1"/>
    <xf numFmtId="164" fontId="0" fillId="0" borderId="9" xfId="0" applyNumberFormat="1" applyFill="1" applyBorder="1"/>
    <xf numFmtId="164" fontId="6" fillId="0" borderId="0" xfId="1" applyNumberFormat="1" applyFont="1" applyFill="1"/>
    <xf numFmtId="164" fontId="1" fillId="0" borderId="9" xfId="1" applyNumberFormat="1" applyFont="1" applyFill="1" applyBorder="1"/>
    <xf numFmtId="164" fontId="6" fillId="0" borderId="0" xfId="1" applyNumberFormat="1" applyFont="1"/>
    <xf numFmtId="0" fontId="7" fillId="9" borderId="0" xfId="0" applyFont="1" applyFill="1" applyBorder="1"/>
    <xf numFmtId="0" fontId="0" fillId="9" borderId="0" xfId="0" applyFill="1" applyBorder="1"/>
    <xf numFmtId="164" fontId="0" fillId="9" borderId="0" xfId="0" applyNumberFormat="1" applyFill="1" applyBorder="1"/>
    <xf numFmtId="2" fontId="0" fillId="9" borderId="0" xfId="0" applyNumberFormat="1" applyFill="1" applyBorder="1"/>
    <xf numFmtId="0" fontId="7" fillId="9" borderId="0" xfId="0" applyFont="1" applyFill="1" applyBorder="1" applyAlignment="1"/>
    <xf numFmtId="164" fontId="2" fillId="0" borderId="0" xfId="0" applyNumberFormat="1" applyFont="1" applyAlignment="1">
      <alignment horizontal="right"/>
    </xf>
    <xf numFmtId="164" fontId="10" fillId="0" borderId="18" xfId="0" applyNumberFormat="1" applyFont="1" applyFill="1" applyBorder="1"/>
    <xf numFmtId="0" fontId="10" fillId="9" borderId="0" xfId="0" applyFont="1" applyFill="1" applyBorder="1"/>
    <xf numFmtId="0" fontId="22" fillId="9" borderId="25" xfId="0" applyFont="1" applyFill="1" applyBorder="1"/>
    <xf numFmtId="0" fontId="16" fillId="9" borderId="25" xfId="0" applyFont="1" applyFill="1" applyBorder="1" applyAlignment="1"/>
    <xf numFmtId="2" fontId="16" fillId="9" borderId="25" xfId="0" applyNumberFormat="1" applyFont="1" applyFill="1" applyBorder="1" applyAlignment="1"/>
    <xf numFmtId="164" fontId="16" fillId="9" borderId="25" xfId="0" applyNumberFormat="1" applyFont="1" applyFill="1" applyBorder="1" applyAlignment="1"/>
    <xf numFmtId="164" fontId="16" fillId="9" borderId="26" xfId="0" applyNumberFormat="1" applyFont="1" applyFill="1" applyBorder="1" applyAlignment="1"/>
    <xf numFmtId="0" fontId="24" fillId="9" borderId="25" xfId="0" applyFont="1" applyFill="1" applyBorder="1" applyAlignment="1"/>
    <xf numFmtId="0" fontId="24" fillId="9" borderId="24" xfId="0" applyFont="1" applyFill="1" applyBorder="1" applyAlignment="1">
      <alignment horizontal="center"/>
    </xf>
    <xf numFmtId="164" fontId="2" fillId="0" borderId="9" xfId="0" applyNumberFormat="1" applyFont="1" applyFill="1" applyBorder="1"/>
    <xf numFmtId="0" fontId="0" fillId="9" borderId="7" xfId="0" applyFill="1" applyBorder="1"/>
    <xf numFmtId="0" fontId="0" fillId="0" borderId="12" xfId="0" applyBorder="1"/>
    <xf numFmtId="164" fontId="6" fillId="0" borderId="13" xfId="0" applyNumberFormat="1" applyFont="1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2" fontId="0" fillId="0" borderId="16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22" fillId="9" borderId="21" xfId="0" applyFont="1" applyFill="1" applyBorder="1"/>
    <xf numFmtId="0" fontId="23" fillId="9" borderId="22" xfId="0" applyFont="1" applyFill="1" applyBorder="1"/>
    <xf numFmtId="2" fontId="23" fillId="9" borderId="22" xfId="0" applyNumberFormat="1" applyFont="1" applyFill="1" applyBorder="1"/>
    <xf numFmtId="164" fontId="23" fillId="9" borderId="22" xfId="0" applyNumberFormat="1" applyFont="1" applyFill="1" applyBorder="1"/>
    <xf numFmtId="164" fontId="23" fillId="9" borderId="23" xfId="0" applyNumberFormat="1" applyFont="1" applyFill="1" applyBorder="1"/>
    <xf numFmtId="164" fontId="0" fillId="9" borderId="0" xfId="0" applyNumberFormat="1" applyFill="1" applyBorder="1" applyAlignment="1">
      <alignment horizontal="right"/>
    </xf>
    <xf numFmtId="0" fontId="6" fillId="0" borderId="0" xfId="0" applyFont="1" applyBorder="1"/>
    <xf numFmtId="0" fontId="2" fillId="0" borderId="0" xfId="0" applyFont="1"/>
    <xf numFmtId="164" fontId="10" fillId="8" borderId="0" xfId="0" applyNumberFormat="1" applyFont="1" applyFill="1" applyBorder="1"/>
    <xf numFmtId="0" fontId="10" fillId="11" borderId="0" xfId="0" applyFont="1" applyFill="1" applyBorder="1"/>
    <xf numFmtId="2" fontId="10" fillId="11" borderId="0" xfId="0" applyNumberFormat="1" applyFont="1" applyFill="1" applyBorder="1"/>
    <xf numFmtId="164" fontId="10" fillId="11" borderId="0" xfId="0" applyNumberFormat="1" applyFont="1" applyFill="1" applyBorder="1"/>
    <xf numFmtId="0" fontId="2" fillId="12" borderId="0" xfId="0" applyFont="1" applyFill="1" applyBorder="1"/>
    <xf numFmtId="0" fontId="0" fillId="12" borderId="0" xfId="0" applyFill="1" applyBorder="1"/>
    <xf numFmtId="164" fontId="0" fillId="12" borderId="0" xfId="0" applyNumberFormat="1" applyFill="1" applyBorder="1"/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/>
    <xf numFmtId="2" fontId="9" fillId="2" borderId="29" xfId="0" applyNumberFormat="1" applyFont="1" applyFill="1" applyBorder="1" applyAlignment="1"/>
    <xf numFmtId="164" fontId="9" fillId="2" borderId="29" xfId="0" applyNumberFormat="1" applyFont="1" applyFill="1" applyBorder="1" applyAlignment="1"/>
    <xf numFmtId="164" fontId="9" fillId="2" borderId="30" xfId="0" applyNumberFormat="1" applyFont="1" applyFill="1" applyBorder="1" applyAlignment="1"/>
    <xf numFmtId="0" fontId="10" fillId="2" borderId="29" xfId="0" applyFont="1" applyFill="1" applyBorder="1"/>
    <xf numFmtId="2" fontId="10" fillId="2" borderId="29" xfId="0" applyNumberFormat="1" applyFont="1" applyFill="1" applyBorder="1"/>
    <xf numFmtId="164" fontId="10" fillId="2" borderId="29" xfId="0" applyNumberFormat="1" applyFont="1" applyFill="1" applyBorder="1"/>
    <xf numFmtId="0" fontId="2" fillId="9" borderId="0" xfId="0" applyFont="1" applyFill="1" applyBorder="1"/>
    <xf numFmtId="0" fontId="10" fillId="8" borderId="28" xfId="0" applyFont="1" applyFill="1" applyBorder="1" applyAlignment="1">
      <alignment horizontal="center"/>
    </xf>
    <xf numFmtId="0" fontId="10" fillId="8" borderId="29" xfId="0" applyFont="1" applyFill="1" applyBorder="1"/>
    <xf numFmtId="2" fontId="10" fillId="8" borderId="29" xfId="0" applyNumberFormat="1" applyFont="1" applyFill="1" applyBorder="1"/>
    <xf numFmtId="164" fontId="10" fillId="8" borderId="29" xfId="0" applyNumberFormat="1" applyFont="1" applyFill="1" applyBorder="1"/>
    <xf numFmtId="164" fontId="10" fillId="8" borderId="30" xfId="0" applyNumberFormat="1" applyFont="1" applyFill="1" applyBorder="1"/>
    <xf numFmtId="164" fontId="10" fillId="6" borderId="5" xfId="0" applyNumberFormat="1" applyFont="1" applyFill="1" applyBorder="1"/>
    <xf numFmtId="0" fontId="10" fillId="8" borderId="7" xfId="0" applyFont="1" applyFill="1" applyBorder="1"/>
    <xf numFmtId="0" fontId="0" fillId="7" borderId="0" xfId="0" applyFill="1" applyBorder="1"/>
    <xf numFmtId="0" fontId="2" fillId="0" borderId="0" xfId="0" applyFont="1" applyFill="1" applyBorder="1"/>
    <xf numFmtId="0" fontId="2" fillId="5" borderId="0" xfId="0" applyFont="1" applyFill="1" applyBorder="1"/>
    <xf numFmtId="0" fontId="2" fillId="0" borderId="0" xfId="0" applyFont="1" applyFill="1"/>
    <xf numFmtId="2" fontId="0" fillId="9" borderId="7" xfId="0" applyNumberFormat="1" applyFill="1" applyBorder="1"/>
    <xf numFmtId="164" fontId="0" fillId="9" borderId="7" xfId="0" applyNumberFormat="1" applyFill="1" applyBorder="1"/>
    <xf numFmtId="164" fontId="0" fillId="0" borderId="0" xfId="0" applyNumberFormat="1" applyAlignment="1">
      <alignment horizontal="right"/>
    </xf>
    <xf numFmtId="0" fontId="0" fillId="8" borderId="6" xfId="0" applyFill="1" applyBorder="1" applyAlignment="1">
      <alignment horizontal="center"/>
    </xf>
    <xf numFmtId="0" fontId="0" fillId="8" borderId="7" xfId="0" applyFill="1" applyBorder="1"/>
    <xf numFmtId="2" fontId="0" fillId="8" borderId="7" xfId="0" applyNumberFormat="1" applyFill="1" applyBorder="1"/>
    <xf numFmtId="164" fontId="0" fillId="8" borderId="7" xfId="0" applyNumberFormat="1" applyFill="1" applyBorder="1"/>
    <xf numFmtId="164" fontId="0" fillId="8" borderId="8" xfId="0" applyNumberFormat="1" applyFill="1" applyBorder="1"/>
    <xf numFmtId="0" fontId="2" fillId="0" borderId="4" xfId="0" applyFont="1" applyFill="1" applyBorder="1" applyAlignment="1">
      <alignment horizontal="center"/>
    </xf>
    <xf numFmtId="2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0" borderId="5" xfId="0" applyNumberFormat="1" applyFont="1" applyFill="1" applyBorder="1"/>
    <xf numFmtId="0" fontId="2" fillId="0" borderId="7" xfId="0" applyFont="1" applyFill="1" applyBorder="1"/>
    <xf numFmtId="164" fontId="13" fillId="0" borderId="0" xfId="0" applyNumberFormat="1" applyFont="1" applyBorder="1"/>
    <xf numFmtId="0" fontId="13" fillId="0" borderId="7" xfId="0" applyFont="1" applyFill="1" applyBorder="1"/>
    <xf numFmtId="2" fontId="13" fillId="0" borderId="7" xfId="0" applyNumberFormat="1" applyFont="1" applyFill="1" applyBorder="1"/>
    <xf numFmtId="164" fontId="13" fillId="0" borderId="7" xfId="0" applyNumberFormat="1" applyFont="1" applyFill="1" applyBorder="1"/>
    <xf numFmtId="164" fontId="7" fillId="0" borderId="0" xfId="0" applyNumberFormat="1" applyFont="1" applyBorder="1"/>
    <xf numFmtId="0" fontId="10" fillId="14" borderId="6" xfId="0" applyFont="1" applyFill="1" applyBorder="1" applyAlignment="1">
      <alignment horizontal="center"/>
    </xf>
    <xf numFmtId="0" fontId="10" fillId="14" borderId="7" xfId="0" applyFont="1" applyFill="1" applyBorder="1"/>
    <xf numFmtId="2" fontId="10" fillId="14" borderId="7" xfId="0" applyNumberFormat="1" applyFont="1" applyFill="1" applyBorder="1"/>
    <xf numFmtId="164" fontId="10" fillId="14" borderId="7" xfId="0" applyNumberFormat="1" applyFont="1" applyFill="1" applyBorder="1"/>
    <xf numFmtId="0" fontId="9" fillId="2" borderId="33" xfId="0" applyFont="1" applyFill="1" applyBorder="1" applyAlignment="1">
      <alignment horizontal="center"/>
    </xf>
    <xf numFmtId="0" fontId="9" fillId="2" borderId="32" xfId="0" applyFont="1" applyFill="1" applyBorder="1" applyAlignment="1"/>
    <xf numFmtId="2" fontId="9" fillId="2" borderId="32" xfId="0" applyNumberFormat="1" applyFont="1" applyFill="1" applyBorder="1" applyAlignment="1"/>
    <xf numFmtId="164" fontId="9" fillId="2" borderId="32" xfId="0" applyNumberFormat="1" applyFont="1" applyFill="1" applyBorder="1" applyAlignment="1"/>
    <xf numFmtId="164" fontId="9" fillId="2" borderId="34" xfId="0" applyNumberFormat="1" applyFont="1" applyFill="1" applyBorder="1" applyAlignment="1"/>
    <xf numFmtId="0" fontId="10" fillId="0" borderId="14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/>
    </xf>
    <xf numFmtId="164" fontId="0" fillId="9" borderId="18" xfId="0" applyNumberFormat="1" applyFill="1" applyBorder="1"/>
    <xf numFmtId="164" fontId="0" fillId="0" borderId="18" xfId="0" applyNumberFormat="1" applyFill="1" applyBorder="1"/>
    <xf numFmtId="0" fontId="0" fillId="9" borderId="1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7" fillId="0" borderId="9" xfId="0" applyFont="1" applyFill="1" applyBorder="1"/>
    <xf numFmtId="0" fontId="0" fillId="0" borderId="9" xfId="0" applyFill="1" applyBorder="1"/>
    <xf numFmtId="2" fontId="0" fillId="0" borderId="9" xfId="0" applyNumberFormat="1" applyFill="1" applyBorder="1"/>
    <xf numFmtId="0" fontId="10" fillId="0" borderId="0" xfId="0" applyFont="1" applyFill="1" applyBorder="1" applyAlignment="1">
      <alignment horizontal="center"/>
    </xf>
    <xf numFmtId="0" fontId="10" fillId="12" borderId="0" xfId="0" applyFont="1" applyFill="1" applyBorder="1"/>
    <xf numFmtId="0" fontId="9" fillId="2" borderId="0" xfId="0" applyFont="1" applyFill="1" applyBorder="1" applyAlignment="1"/>
    <xf numFmtId="0" fontId="6" fillId="0" borderId="32" xfId="0" applyFont="1" applyBorder="1"/>
    <xf numFmtId="0" fontId="0" fillId="0" borderId="33" xfId="0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6" fillId="0" borderId="32" xfId="0" applyNumberFormat="1" applyFont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0" fontId="2" fillId="12" borderId="0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0" fillId="12" borderId="0" xfId="0" applyNumberFormat="1" applyFont="1" applyFill="1" applyBorder="1" applyAlignment="1">
      <alignment horizontal="center"/>
    </xf>
    <xf numFmtId="0" fontId="0" fillId="0" borderId="31" xfId="0" applyBorder="1"/>
    <xf numFmtId="0" fontId="0" fillId="0" borderId="7" xfId="0" applyBorder="1"/>
    <xf numFmtId="0" fontId="0" fillId="0" borderId="27" xfId="0" applyBorder="1"/>
    <xf numFmtId="164" fontId="0" fillId="0" borderId="29" xfId="0" applyNumberFormat="1" applyBorder="1"/>
    <xf numFmtId="0" fontId="0" fillId="12" borderId="12" xfId="0" applyFill="1" applyBorder="1"/>
    <xf numFmtId="2" fontId="0" fillId="12" borderId="0" xfId="0" applyNumberFormat="1" applyFill="1" applyBorder="1"/>
    <xf numFmtId="164" fontId="6" fillId="12" borderId="13" xfId="0" applyNumberFormat="1" applyFont="1" applyFill="1" applyBorder="1"/>
    <xf numFmtId="0" fontId="0" fillId="15" borderId="0" xfId="0" applyFill="1" applyAlignment="1">
      <alignment horizontal="center"/>
    </xf>
    <xf numFmtId="0" fontId="4" fillId="16" borderId="0" xfId="0" applyFont="1" applyFill="1"/>
    <xf numFmtId="2" fontId="4" fillId="16" borderId="0" xfId="0" applyNumberFormat="1" applyFont="1" applyFill="1"/>
    <xf numFmtId="164" fontId="4" fillId="16" borderId="0" xfId="0" applyNumberFormat="1" applyFont="1" applyFill="1"/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/>
    <xf numFmtId="2" fontId="10" fillId="2" borderId="7" xfId="0" applyNumberFormat="1" applyFont="1" applyFill="1" applyBorder="1"/>
    <xf numFmtId="164" fontId="10" fillId="2" borderId="7" xfId="0" applyNumberFormat="1" applyFont="1" applyFill="1" applyBorder="1"/>
    <xf numFmtId="164" fontId="10" fillId="2" borderId="8" xfId="0" applyNumberFormat="1" applyFont="1" applyFill="1" applyBorder="1"/>
    <xf numFmtId="164" fontId="6" fillId="0" borderId="0" xfId="0" applyNumberFormat="1" applyFont="1" applyBorder="1"/>
    <xf numFmtId="0" fontId="10" fillId="7" borderId="4" xfId="0" applyFont="1" applyFill="1" applyBorder="1" applyAlignment="1">
      <alignment horizontal="center"/>
    </xf>
    <xf numFmtId="0" fontId="7" fillId="7" borderId="0" xfId="0" applyFont="1" applyFill="1" applyBorder="1"/>
    <xf numFmtId="0" fontId="10" fillId="7" borderId="0" xfId="0" applyFont="1" applyFill="1" applyBorder="1"/>
    <xf numFmtId="2" fontId="10" fillId="7" borderId="0" xfId="0" applyNumberFormat="1" applyFont="1" applyFill="1" applyBorder="1"/>
    <xf numFmtId="164" fontId="10" fillId="7" borderId="0" xfId="0" applyNumberFormat="1" applyFont="1" applyFill="1" applyBorder="1"/>
    <xf numFmtId="164" fontId="25" fillId="0" borderId="0" xfId="0" applyNumberFormat="1" applyFont="1" applyFill="1" applyBorder="1"/>
    <xf numFmtId="0" fontId="10" fillId="7" borderId="0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35" xfId="0" applyFont="1" applyBorder="1"/>
    <xf numFmtId="164" fontId="6" fillId="0" borderId="35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7" fillId="0" borderId="0" xfId="0" applyFont="1" applyFill="1" applyBorder="1" applyAlignment="1"/>
    <xf numFmtId="0" fontId="0" fillId="0" borderId="14" xfId="0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64" fontId="2" fillId="0" borderId="18" xfId="0" applyNumberFormat="1" applyFont="1" applyFill="1" applyBorder="1"/>
    <xf numFmtId="2" fontId="2" fillId="9" borderId="0" xfId="0" applyNumberFormat="1" applyFont="1" applyFill="1" applyBorder="1"/>
    <xf numFmtId="164" fontId="2" fillId="9" borderId="0" xfId="0" applyNumberFormat="1" applyFont="1" applyFill="1" applyBorder="1"/>
    <xf numFmtId="0" fontId="2" fillId="9" borderId="1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9" xfId="0" applyFont="1" applyFill="1" applyBorder="1"/>
    <xf numFmtId="2" fontId="2" fillId="0" borderId="9" xfId="0" applyNumberFormat="1" applyFont="1" applyFill="1" applyBorder="1"/>
    <xf numFmtId="164" fontId="2" fillId="0" borderId="20" xfId="0" applyNumberFormat="1" applyFont="1" applyFill="1" applyBorder="1"/>
    <xf numFmtId="0" fontId="2" fillId="0" borderId="39" xfId="0" applyFont="1" applyFill="1" applyBorder="1" applyAlignment="1">
      <alignment horizontal="center"/>
    </xf>
    <xf numFmtId="0" fontId="2" fillId="0" borderId="38" xfId="0" applyFont="1" applyFill="1" applyBorder="1"/>
    <xf numFmtId="2" fontId="2" fillId="0" borderId="38" xfId="0" applyNumberFormat="1" applyFont="1" applyFill="1" applyBorder="1"/>
    <xf numFmtId="164" fontId="2" fillId="0" borderId="38" xfId="0" applyNumberFormat="1" applyFont="1" applyFill="1" applyBorder="1"/>
    <xf numFmtId="164" fontId="2" fillId="0" borderId="40" xfId="0" applyNumberFormat="1" applyFont="1" applyFill="1" applyBorder="1"/>
    <xf numFmtId="164" fontId="2" fillId="9" borderId="18" xfId="0" applyNumberFormat="1" applyFont="1" applyFill="1" applyBorder="1"/>
    <xf numFmtId="8" fontId="2" fillId="0" borderId="18" xfId="1" applyNumberFormat="1" applyFont="1" applyFill="1" applyBorder="1" applyAlignment="1">
      <alignment horizontal="right"/>
    </xf>
    <xf numFmtId="8" fontId="2" fillId="9" borderId="18" xfId="1" applyNumberFormat="1" applyFont="1" applyFill="1" applyBorder="1" applyAlignment="1">
      <alignment horizontal="right"/>
    </xf>
    <xf numFmtId="0" fontId="9" fillId="2" borderId="39" xfId="0" applyFont="1" applyFill="1" applyBorder="1" applyAlignment="1">
      <alignment horizontal="center"/>
    </xf>
    <xf numFmtId="0" fontId="9" fillId="2" borderId="38" xfId="0" applyFont="1" applyFill="1" applyBorder="1" applyAlignment="1"/>
    <xf numFmtId="2" fontId="9" fillId="2" borderId="38" xfId="0" applyNumberFormat="1" applyFont="1" applyFill="1" applyBorder="1" applyAlignment="1"/>
    <xf numFmtId="164" fontId="9" fillId="2" borderId="38" xfId="0" applyNumberFormat="1" applyFont="1" applyFill="1" applyBorder="1" applyAlignment="1"/>
    <xf numFmtId="164" fontId="9" fillId="2" borderId="40" xfId="0" applyNumberFormat="1" applyFont="1" applyFill="1" applyBorder="1" applyAlignment="1"/>
    <xf numFmtId="0" fontId="10" fillId="2" borderId="41" xfId="0" applyFont="1" applyFill="1" applyBorder="1" applyAlignment="1">
      <alignment horizontal="center"/>
    </xf>
    <xf numFmtId="164" fontId="10" fillId="2" borderId="42" xfId="0" applyNumberFormat="1" applyFont="1" applyFill="1" applyBorder="1"/>
    <xf numFmtId="0" fontId="10" fillId="3" borderId="14" xfId="0" applyFont="1" applyFill="1" applyBorder="1" applyAlignment="1">
      <alignment horizontal="center"/>
    </xf>
    <xf numFmtId="164" fontId="10" fillId="3" borderId="18" xfId="0" applyNumberFormat="1" applyFont="1" applyFill="1" applyBorder="1"/>
    <xf numFmtId="0" fontId="10" fillId="2" borderId="14" xfId="0" applyFont="1" applyFill="1" applyBorder="1" applyAlignment="1">
      <alignment horizontal="center"/>
    </xf>
    <xf numFmtId="164" fontId="10" fillId="2" borderId="18" xfId="0" applyNumberFormat="1" applyFont="1" applyFill="1" applyBorder="1"/>
    <xf numFmtId="0" fontId="10" fillId="11" borderId="14" xfId="0" applyFont="1" applyFill="1" applyBorder="1" applyAlignment="1">
      <alignment horizontal="center"/>
    </xf>
    <xf numFmtId="164" fontId="0" fillId="12" borderId="18" xfId="0" applyNumberFormat="1" applyFill="1" applyBorder="1"/>
    <xf numFmtId="0" fontId="10" fillId="8" borderId="14" xfId="0" applyFont="1" applyFill="1" applyBorder="1" applyAlignment="1">
      <alignment horizontal="center"/>
    </xf>
    <xf numFmtId="164" fontId="10" fillId="8" borderId="18" xfId="0" applyNumberFormat="1" applyFont="1" applyFill="1" applyBorder="1"/>
    <xf numFmtId="164" fontId="10" fillId="11" borderId="18" xfId="0" applyNumberFormat="1" applyFont="1" applyFill="1" applyBorder="1"/>
    <xf numFmtId="0" fontId="10" fillId="8" borderId="19" xfId="0" applyFont="1" applyFill="1" applyBorder="1" applyAlignment="1">
      <alignment horizontal="center"/>
    </xf>
    <xf numFmtId="0" fontId="10" fillId="8" borderId="9" xfId="0" applyFont="1" applyFill="1" applyBorder="1"/>
    <xf numFmtId="2" fontId="10" fillId="8" borderId="9" xfId="0" applyNumberFormat="1" applyFont="1" applyFill="1" applyBorder="1"/>
    <xf numFmtId="164" fontId="10" fillId="8" borderId="9" xfId="0" applyNumberFormat="1" applyFont="1" applyFill="1" applyBorder="1"/>
    <xf numFmtId="164" fontId="10" fillId="8" borderId="20" xfId="0" applyNumberFormat="1" applyFont="1" applyFill="1" applyBorder="1"/>
    <xf numFmtId="164" fontId="10" fillId="0" borderId="40" xfId="0" applyNumberFormat="1" applyFont="1" applyFill="1" applyBorder="1"/>
    <xf numFmtId="8" fontId="2" fillId="0" borderId="0" xfId="1" applyNumberFormat="1" applyFont="1" applyFill="1" applyBorder="1" applyAlignment="1">
      <alignment horizontal="right"/>
    </xf>
    <xf numFmtId="0" fontId="10" fillId="0" borderId="39" xfId="0" applyFont="1" applyFill="1" applyBorder="1" applyAlignment="1">
      <alignment horizontal="center"/>
    </xf>
    <xf numFmtId="0" fontId="0" fillId="0" borderId="38" xfId="0" applyFill="1" applyBorder="1"/>
    <xf numFmtId="0" fontId="10" fillId="0" borderId="38" xfId="0" applyFont="1" applyFill="1" applyBorder="1"/>
    <xf numFmtId="2" fontId="10" fillId="0" borderId="38" xfId="0" applyNumberFormat="1" applyFont="1" applyFill="1" applyBorder="1"/>
    <xf numFmtId="164" fontId="10" fillId="0" borderId="38" xfId="0" applyNumberFormat="1" applyFont="1" applyFill="1" applyBorder="1"/>
    <xf numFmtId="164" fontId="2" fillId="0" borderId="9" xfId="0" applyNumberFormat="1" applyFont="1" applyBorder="1"/>
    <xf numFmtId="0" fontId="24" fillId="9" borderId="36" xfId="0" applyFont="1" applyFill="1" applyBorder="1" applyAlignment="1">
      <alignment horizontal="center"/>
    </xf>
    <xf numFmtId="0" fontId="22" fillId="9" borderId="35" xfId="0" applyFont="1" applyFill="1" applyBorder="1"/>
    <xf numFmtId="0" fontId="24" fillId="9" borderId="35" xfId="0" applyFont="1" applyFill="1" applyBorder="1" applyAlignment="1"/>
    <xf numFmtId="0" fontId="16" fillId="9" borderId="35" xfId="0" applyFont="1" applyFill="1" applyBorder="1" applyAlignment="1"/>
    <xf numFmtId="2" fontId="16" fillId="9" borderId="35" xfId="0" applyNumberFormat="1" applyFont="1" applyFill="1" applyBorder="1" applyAlignment="1"/>
    <xf numFmtId="164" fontId="16" fillId="9" borderId="35" xfId="0" applyNumberFormat="1" applyFont="1" applyFill="1" applyBorder="1" applyAlignment="1"/>
    <xf numFmtId="164" fontId="16" fillId="9" borderId="37" xfId="0" applyNumberFormat="1" applyFont="1" applyFill="1" applyBorder="1" applyAlignment="1"/>
    <xf numFmtId="0" fontId="2" fillId="0" borderId="41" xfId="0" applyFont="1" applyFill="1" applyBorder="1" applyAlignment="1">
      <alignment horizontal="center"/>
    </xf>
    <xf numFmtId="164" fontId="2" fillId="0" borderId="42" xfId="0" applyNumberFormat="1" applyFont="1" applyFill="1" applyBorder="1"/>
    <xf numFmtId="0" fontId="10" fillId="0" borderId="0" xfId="0" applyNumberFormat="1" applyFont="1" applyFill="1" applyBorder="1"/>
    <xf numFmtId="164" fontId="2" fillId="9" borderId="9" xfId="0" applyNumberFormat="1" applyFont="1" applyFill="1" applyBorder="1"/>
    <xf numFmtId="0" fontId="0" fillId="9" borderId="19" xfId="0" applyFill="1" applyBorder="1" applyAlignment="1">
      <alignment horizontal="center"/>
    </xf>
    <xf numFmtId="0" fontId="7" fillId="9" borderId="9" xfId="0" applyFont="1" applyFill="1" applyBorder="1"/>
    <xf numFmtId="0" fontId="0" fillId="9" borderId="9" xfId="0" applyFill="1" applyBorder="1"/>
    <xf numFmtId="2" fontId="0" fillId="9" borderId="9" xfId="0" applyNumberFormat="1" applyFill="1" applyBorder="1"/>
    <xf numFmtId="164" fontId="2" fillId="9" borderId="20" xfId="0" applyNumberFormat="1" applyFont="1" applyFill="1" applyBorder="1"/>
    <xf numFmtId="0" fontId="2" fillId="0" borderId="0" xfId="0" applyNumberFormat="1" applyFont="1" applyFill="1"/>
    <xf numFmtId="164" fontId="10" fillId="7" borderId="0" xfId="0" applyNumberFormat="1" applyFont="1" applyFill="1" applyBorder="1" applyAlignment="1">
      <alignment horizontal="center"/>
    </xf>
    <xf numFmtId="164" fontId="10" fillId="9" borderId="0" xfId="0" applyNumberFormat="1" applyFont="1" applyFill="1" applyBorder="1" applyAlignment="1">
      <alignment horizontal="center"/>
    </xf>
    <xf numFmtId="0" fontId="2" fillId="9" borderId="0" xfId="0" applyFont="1" applyFill="1" applyBorder="1" applyAlignment="1">
      <alignment horizontal="left"/>
    </xf>
    <xf numFmtId="0" fontId="2" fillId="17" borderId="0" xfId="0" applyFont="1" applyFill="1" applyBorder="1" applyAlignment="1">
      <alignment horizontal="left"/>
    </xf>
    <xf numFmtId="0" fontId="10" fillId="12" borderId="0" xfId="0" applyFont="1" applyFill="1" applyBorder="1" applyAlignment="1">
      <alignment horizontal="left"/>
    </xf>
    <xf numFmtId="164" fontId="2" fillId="7" borderId="0" xfId="0" applyNumberFormat="1" applyFont="1" applyFill="1" applyBorder="1" applyAlignment="1">
      <alignment horizontal="right"/>
    </xf>
    <xf numFmtId="164" fontId="2" fillId="9" borderId="0" xfId="0" applyNumberFormat="1" applyFont="1" applyFill="1" applyBorder="1" applyAlignment="1">
      <alignment horizontal="right"/>
    </xf>
    <xf numFmtId="0" fontId="10" fillId="8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Fill="1"/>
    <xf numFmtId="0" fontId="30" fillId="10" borderId="0" xfId="0" applyFont="1" applyFill="1"/>
    <xf numFmtId="0" fontId="31" fillId="0" borderId="0" xfId="0" applyFont="1"/>
    <xf numFmtId="0" fontId="13" fillId="0" borderId="0" xfId="0" applyFont="1" applyAlignment="1">
      <alignment horizontal="right"/>
    </xf>
    <xf numFmtId="164" fontId="10" fillId="8" borderId="5" xfId="0" applyNumberFormat="1" applyFont="1" applyFill="1" applyBorder="1"/>
    <xf numFmtId="164" fontId="10" fillId="6" borderId="8" xfId="0" applyNumberFormat="1" applyFont="1" applyFill="1" applyBorder="1"/>
    <xf numFmtId="164" fontId="9" fillId="2" borderId="26" xfId="0" applyNumberFormat="1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/>
    <xf numFmtId="2" fontId="9" fillId="2" borderId="25" xfId="0" applyNumberFormat="1" applyFont="1" applyFill="1" applyBorder="1" applyAlignment="1"/>
    <xf numFmtId="164" fontId="9" fillId="2" borderId="25" xfId="0" applyNumberFormat="1" applyFont="1" applyFill="1" applyBorder="1" applyAlignment="1"/>
    <xf numFmtId="0" fontId="24" fillId="6" borderId="1" xfId="0" applyFont="1" applyFill="1" applyBorder="1" applyAlignment="1">
      <alignment horizontal="center"/>
    </xf>
    <xf numFmtId="0" fontId="24" fillId="6" borderId="2" xfId="0" applyFont="1" applyFill="1" applyBorder="1" applyAlignment="1">
      <alignment horizontal="right"/>
    </xf>
    <xf numFmtId="2" fontId="24" fillId="6" borderId="2" xfId="0" applyNumberFormat="1" applyFont="1" applyFill="1" applyBorder="1" applyAlignment="1">
      <alignment horizontal="right"/>
    </xf>
    <xf numFmtId="164" fontId="24" fillId="6" borderId="2" xfId="0" applyNumberFormat="1" applyFont="1" applyFill="1" applyBorder="1" applyAlignment="1">
      <alignment horizontal="right"/>
    </xf>
    <xf numFmtId="164" fontId="24" fillId="6" borderId="3" xfId="0" applyNumberFormat="1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0" fontId="30" fillId="12" borderId="0" xfId="0" applyFont="1" applyFill="1" applyAlignment="1">
      <alignment horizontal="center"/>
    </xf>
    <xf numFmtId="0" fontId="12" fillId="12" borderId="0" xfId="0" applyFont="1" applyFill="1"/>
    <xf numFmtId="2" fontId="12" fillId="12" borderId="0" xfId="0" applyNumberFormat="1" applyFont="1" applyFill="1"/>
    <xf numFmtId="164" fontId="12" fillId="12" borderId="0" xfId="0" applyNumberFormat="1" applyFont="1" applyFill="1"/>
    <xf numFmtId="0" fontId="12" fillId="13" borderId="0" xfId="0" applyFont="1" applyFill="1"/>
    <xf numFmtId="0" fontId="30" fillId="13" borderId="0" xfId="0" applyFont="1" applyFill="1"/>
    <xf numFmtId="164" fontId="12" fillId="13" borderId="0" xfId="0" applyNumberFormat="1" applyFont="1" applyFill="1"/>
    <xf numFmtId="2" fontId="12" fillId="13" borderId="0" xfId="0" applyNumberFormat="1" applyFont="1" applyFill="1"/>
    <xf numFmtId="0" fontId="30" fillId="12" borderId="0" xfId="0" applyFont="1" applyFill="1"/>
    <xf numFmtId="0" fontId="0" fillId="9" borderId="4" xfId="0" applyFill="1" applyBorder="1" applyAlignment="1">
      <alignment horizontal="center" vertical="top"/>
    </xf>
    <xf numFmtId="164" fontId="0" fillId="9" borderId="5" xfId="0" applyNumberFormat="1" applyFill="1" applyBorder="1"/>
    <xf numFmtId="164" fontId="0" fillId="0" borderId="5" xfId="0" applyNumberFormat="1" applyFill="1" applyBorder="1"/>
    <xf numFmtId="0" fontId="0" fillId="7" borderId="4" xfId="0" applyFill="1" applyBorder="1" applyAlignment="1">
      <alignment horizontal="center" vertical="top"/>
    </xf>
    <xf numFmtId="2" fontId="0" fillId="7" borderId="0" xfId="0" applyNumberFormat="1" applyFill="1" applyBorder="1"/>
    <xf numFmtId="164" fontId="0" fillId="7" borderId="0" xfId="0" applyNumberFormat="1" applyFill="1" applyBorder="1" applyAlignment="1">
      <alignment horizontal="right"/>
    </xf>
    <xf numFmtId="164" fontId="0" fillId="7" borderId="0" xfId="0" applyNumberFormat="1" applyFill="1" applyBorder="1"/>
    <xf numFmtId="164" fontId="0" fillId="7" borderId="5" xfId="0" applyNumberFormat="1" applyFill="1" applyBorder="1"/>
    <xf numFmtId="0" fontId="0" fillId="7" borderId="6" xfId="0" applyFill="1" applyBorder="1" applyAlignment="1">
      <alignment horizontal="center" vertical="top"/>
    </xf>
    <xf numFmtId="0" fontId="0" fillId="7" borderId="7" xfId="0" applyFill="1" applyBorder="1"/>
    <xf numFmtId="2" fontId="0" fillId="7" borderId="7" xfId="0" applyNumberFormat="1" applyFill="1" applyBorder="1"/>
    <xf numFmtId="164" fontId="0" fillId="7" borderId="7" xfId="0" applyNumberFormat="1" applyFill="1" applyBorder="1" applyAlignment="1">
      <alignment horizontal="right"/>
    </xf>
    <xf numFmtId="164" fontId="0" fillId="7" borderId="7" xfId="0" applyNumberFormat="1" applyFill="1" applyBorder="1"/>
    <xf numFmtId="164" fontId="0" fillId="7" borderId="8" xfId="0" applyNumberFormat="1" applyFill="1" applyBorder="1"/>
    <xf numFmtId="0" fontId="22" fillId="9" borderId="24" xfId="0" applyFont="1" applyFill="1" applyBorder="1" applyAlignment="1">
      <alignment horizontal="center"/>
    </xf>
    <xf numFmtId="0" fontId="23" fillId="9" borderId="25" xfId="0" applyFont="1" applyFill="1" applyBorder="1"/>
    <xf numFmtId="2" fontId="23" fillId="9" borderId="25" xfId="0" applyNumberFormat="1" applyFont="1" applyFill="1" applyBorder="1"/>
    <xf numFmtId="164" fontId="22" fillId="9" borderId="25" xfId="0" applyNumberFormat="1" applyFont="1" applyFill="1" applyBorder="1" applyAlignment="1">
      <alignment horizontal="right"/>
    </xf>
    <xf numFmtId="164" fontId="23" fillId="9" borderId="25" xfId="0" applyNumberFormat="1" applyFont="1" applyFill="1" applyBorder="1"/>
    <xf numFmtId="164" fontId="22" fillId="9" borderId="26" xfId="0" applyNumberFormat="1" applyFont="1" applyFill="1" applyBorder="1" applyAlignment="1">
      <alignment horizontal="right"/>
    </xf>
    <xf numFmtId="0" fontId="9" fillId="14" borderId="10" xfId="0" applyFont="1" applyFill="1" applyBorder="1" applyAlignment="1">
      <alignment horizontal="center"/>
    </xf>
    <xf numFmtId="0" fontId="9" fillId="14" borderId="11" xfId="0" applyFont="1" applyFill="1" applyBorder="1" applyAlignment="1"/>
    <xf numFmtId="2" fontId="9" fillId="14" borderId="11" xfId="0" applyNumberFormat="1" applyFont="1" applyFill="1" applyBorder="1" applyAlignment="1"/>
    <xf numFmtId="164" fontId="9" fillId="14" borderId="11" xfId="0" applyNumberFormat="1" applyFont="1" applyFill="1" applyBorder="1" applyAlignment="1"/>
    <xf numFmtId="164" fontId="9" fillId="14" borderId="43" xfId="0" applyNumberFormat="1" applyFont="1" applyFill="1" applyBorder="1" applyAlignment="1"/>
    <xf numFmtId="8" fontId="2" fillId="9" borderId="0" xfId="1" applyNumberFormat="1" applyFont="1" applyFill="1" applyBorder="1" applyAlignment="1">
      <alignment horizontal="right"/>
    </xf>
    <xf numFmtId="0" fontId="31" fillId="12" borderId="0" xfId="0" applyFont="1" applyFill="1" applyAlignment="1">
      <alignment horizontal="center"/>
    </xf>
    <xf numFmtId="0" fontId="4" fillId="12" borderId="0" xfId="0" applyFont="1" applyFill="1"/>
    <xf numFmtId="2" fontId="4" fillId="12" borderId="0" xfId="0" applyNumberFormat="1" applyFont="1" applyFill="1"/>
    <xf numFmtId="164" fontId="4" fillId="12" borderId="0" xfId="0" applyNumberFormat="1" applyFont="1" applyFill="1"/>
    <xf numFmtId="164" fontId="25" fillId="8" borderId="0" xfId="0" applyNumberFormat="1" applyFont="1" applyFill="1" applyBorder="1"/>
    <xf numFmtId="0" fontId="9" fillId="2" borderId="14" xfId="0" applyFont="1" applyFill="1" applyBorder="1" applyAlignment="1">
      <alignment horizontal="center"/>
    </xf>
    <xf numFmtId="164" fontId="9" fillId="2" borderId="18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4" fontId="10" fillId="9" borderId="18" xfId="0" applyNumberFormat="1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164" fontId="10" fillId="7" borderId="18" xfId="0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8" fontId="0" fillId="12" borderId="18" xfId="0" applyNumberForma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164" fontId="10" fillId="12" borderId="18" xfId="0" applyNumberFormat="1" applyFont="1" applyFill="1" applyBorder="1" applyAlignment="1">
      <alignment horizontal="center"/>
    </xf>
    <xf numFmtId="0" fontId="10" fillId="12" borderId="19" xfId="0" applyFont="1" applyFill="1" applyBorder="1" applyAlignment="1">
      <alignment horizontal="center"/>
    </xf>
    <xf numFmtId="0" fontId="10" fillId="12" borderId="9" xfId="0" applyFont="1" applyFill="1" applyBorder="1"/>
    <xf numFmtId="164" fontId="10" fillId="12" borderId="9" xfId="0" applyNumberFormat="1" applyFont="1" applyFill="1" applyBorder="1" applyAlignment="1">
      <alignment horizontal="center"/>
    </xf>
    <xf numFmtId="164" fontId="10" fillId="12" borderId="20" xfId="0" applyNumberFormat="1" applyFont="1" applyFill="1" applyBorder="1" applyAlignment="1">
      <alignment horizontal="center"/>
    </xf>
    <xf numFmtId="0" fontId="0" fillId="12" borderId="0" xfId="0" applyFill="1"/>
    <xf numFmtId="0" fontId="2" fillId="0" borderId="14" xfId="0" applyFont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9" fillId="7" borderId="14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vertical="center"/>
    </xf>
    <xf numFmtId="0" fontId="2" fillId="17" borderId="1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17" borderId="14" xfId="0" applyFont="1" applyFill="1" applyBorder="1" applyAlignment="1">
      <alignment horizontal="center" vertical="center"/>
    </xf>
    <xf numFmtId="0" fontId="29" fillId="17" borderId="0" xfId="0" applyFont="1" applyFill="1" applyBorder="1" applyAlignment="1">
      <alignment vertical="center"/>
    </xf>
    <xf numFmtId="0" fontId="29" fillId="17" borderId="14" xfId="0" applyFont="1" applyFill="1" applyBorder="1" applyAlignment="1">
      <alignment horizontal="center" vertical="center"/>
    </xf>
    <xf numFmtId="0" fontId="2" fillId="17" borderId="19" xfId="0" applyFont="1" applyFill="1" applyBorder="1" applyAlignment="1">
      <alignment horizontal="center"/>
    </xf>
    <xf numFmtId="0" fontId="2" fillId="17" borderId="9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164" fontId="2" fillId="7" borderId="18" xfId="0" applyNumberFormat="1" applyFont="1" applyFill="1" applyBorder="1" applyAlignment="1">
      <alignment horizontal="right"/>
    </xf>
    <xf numFmtId="164" fontId="2" fillId="9" borderId="18" xfId="0" applyNumberFormat="1" applyFont="1" applyFill="1" applyBorder="1" applyAlignment="1">
      <alignment horizontal="right"/>
    </xf>
    <xf numFmtId="8" fontId="29" fillId="7" borderId="0" xfId="0" applyNumberFormat="1" applyFont="1" applyFill="1" applyBorder="1" applyAlignment="1">
      <alignment horizontal="right" vertical="center"/>
    </xf>
    <xf numFmtId="8" fontId="29" fillId="7" borderId="18" xfId="0" applyNumberFormat="1" applyFont="1" applyFill="1" applyBorder="1" applyAlignment="1">
      <alignment horizontal="right" vertical="center"/>
    </xf>
    <xf numFmtId="0" fontId="2" fillId="9" borderId="14" xfId="0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vertical="center"/>
    </xf>
    <xf numFmtId="8" fontId="29" fillId="9" borderId="0" xfId="0" applyNumberFormat="1" applyFont="1" applyFill="1" applyBorder="1" applyAlignment="1">
      <alignment horizontal="right" vertical="center"/>
    </xf>
    <xf numFmtId="8" fontId="2" fillId="9" borderId="18" xfId="0" applyNumberFormat="1" applyFont="1" applyFill="1" applyBorder="1" applyAlignment="1">
      <alignment horizontal="right" vertical="center"/>
    </xf>
    <xf numFmtId="0" fontId="29" fillId="9" borderId="14" xfId="0" applyFont="1" applyFill="1" applyBorder="1" applyAlignment="1">
      <alignment horizontal="center" vertical="center"/>
    </xf>
    <xf numFmtId="8" fontId="29" fillId="9" borderId="18" xfId="0" applyNumberFormat="1" applyFont="1" applyFill="1" applyBorder="1" applyAlignment="1">
      <alignment horizontal="right" vertical="center"/>
    </xf>
    <xf numFmtId="0" fontId="2" fillId="9" borderId="1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left"/>
    </xf>
    <xf numFmtId="164" fontId="2" fillId="9" borderId="9" xfId="0" applyNumberFormat="1" applyFont="1" applyFill="1" applyBorder="1" applyAlignment="1">
      <alignment horizontal="right"/>
    </xf>
    <xf numFmtId="164" fontId="2" fillId="9" borderId="2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2" fontId="2" fillId="0" borderId="7" xfId="0" applyNumberFormat="1" applyFont="1" applyFill="1" applyBorder="1"/>
    <xf numFmtId="164" fontId="2" fillId="0" borderId="7" xfId="0" applyNumberFormat="1" applyFont="1" applyFill="1" applyBorder="1"/>
    <xf numFmtId="164" fontId="17" fillId="0" borderId="8" xfId="0" applyNumberFormat="1" applyFont="1" applyFill="1" applyBorder="1"/>
    <xf numFmtId="0" fontId="12" fillId="12" borderId="0" xfId="0" applyFont="1" applyFill="1" applyAlignment="1">
      <alignment vertical="center"/>
    </xf>
    <xf numFmtId="2" fontId="12" fillId="12" borderId="0" xfId="0" applyNumberFormat="1" applyFont="1" applyFill="1" applyAlignment="1">
      <alignment vertical="center"/>
    </xf>
    <xf numFmtId="164" fontId="12" fillId="12" borderId="0" xfId="0" applyNumberFormat="1" applyFont="1" applyFill="1" applyAlignment="1">
      <alignment vertical="center"/>
    </xf>
    <xf numFmtId="0" fontId="0" fillId="0" borderId="4" xfId="0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164" fontId="13" fillId="9" borderId="5" xfId="0" applyNumberFormat="1" applyFont="1" applyFill="1" applyBorder="1"/>
    <xf numFmtId="0" fontId="13" fillId="0" borderId="6" xfId="0" applyFont="1" applyFill="1" applyBorder="1" applyAlignment="1">
      <alignment horizontal="center"/>
    </xf>
    <xf numFmtId="164" fontId="13" fillId="0" borderId="8" xfId="0" applyNumberFormat="1" applyFont="1" applyFill="1" applyBorder="1"/>
    <xf numFmtId="0" fontId="10" fillId="8" borderId="4" xfId="0" applyFont="1" applyFill="1" applyBorder="1" applyAlignment="1">
      <alignment horizontal="center"/>
    </xf>
    <xf numFmtId="164" fontId="10" fillId="6" borderId="7" xfId="0" applyNumberFormat="1" applyFont="1" applyFill="1" applyBorder="1"/>
    <xf numFmtId="2" fontId="10" fillId="9" borderId="0" xfId="0" applyNumberFormat="1" applyFont="1" applyFill="1" applyBorder="1"/>
    <xf numFmtId="164" fontId="10" fillId="9" borderId="0" xfId="0" applyNumberFormat="1" applyFont="1" applyFill="1" applyBorder="1"/>
    <xf numFmtId="164" fontId="10" fillId="9" borderId="18" xfId="0" applyNumberFormat="1" applyFont="1" applyFill="1" applyBorder="1"/>
    <xf numFmtId="0" fontId="10" fillId="9" borderId="0" xfId="0" applyNumberFormat="1" applyFont="1" applyFill="1" applyBorder="1"/>
    <xf numFmtId="0" fontId="10" fillId="9" borderId="4" xfId="0" applyFont="1" applyFill="1" applyBorder="1" applyAlignment="1">
      <alignment horizontal="center"/>
    </xf>
    <xf numFmtId="164" fontId="10" fillId="9" borderId="5" xfId="0" applyNumberFormat="1" applyFont="1" applyFill="1" applyBorder="1"/>
    <xf numFmtId="0" fontId="0" fillId="9" borderId="6" xfId="0" applyFill="1" applyBorder="1" applyAlignment="1">
      <alignment horizontal="center"/>
    </xf>
    <xf numFmtId="0" fontId="10" fillId="9" borderId="7" xfId="0" applyFont="1" applyFill="1" applyBorder="1"/>
    <xf numFmtId="164" fontId="10" fillId="9" borderId="8" xfId="0" applyNumberFormat="1" applyFont="1" applyFill="1" applyBorder="1"/>
    <xf numFmtId="0" fontId="24" fillId="9" borderId="33" xfId="0" applyFont="1" applyFill="1" applyBorder="1" applyAlignment="1">
      <alignment horizontal="center"/>
    </xf>
    <xf numFmtId="0" fontId="22" fillId="9" borderId="32" xfId="0" applyFont="1" applyFill="1" applyBorder="1"/>
    <xf numFmtId="0" fontId="24" fillId="9" borderId="32" xfId="0" applyFont="1" applyFill="1" applyBorder="1" applyAlignment="1"/>
    <xf numFmtId="0" fontId="16" fillId="9" borderId="32" xfId="0" applyFont="1" applyFill="1" applyBorder="1" applyAlignment="1"/>
    <xf numFmtId="2" fontId="16" fillId="9" borderId="32" xfId="0" applyNumberFormat="1" applyFont="1" applyFill="1" applyBorder="1" applyAlignment="1"/>
    <xf numFmtId="164" fontId="16" fillId="9" borderId="32" xfId="0" applyNumberFormat="1" applyFont="1" applyFill="1" applyBorder="1" applyAlignment="1"/>
    <xf numFmtId="164" fontId="16" fillId="9" borderId="34" xfId="0" applyNumberFormat="1" applyFont="1" applyFill="1" applyBorder="1" applyAlignment="1"/>
    <xf numFmtId="0" fontId="0" fillId="9" borderId="33" xfId="0" applyFill="1" applyBorder="1" applyAlignment="1">
      <alignment horizontal="center"/>
    </xf>
    <xf numFmtId="0" fontId="18" fillId="9" borderId="32" xfId="0" applyFont="1" applyFill="1" applyBorder="1"/>
    <xf numFmtId="0" fontId="0" fillId="9" borderId="32" xfId="0" applyFill="1" applyBorder="1"/>
    <xf numFmtId="164" fontId="0" fillId="9" borderId="32" xfId="0" applyNumberFormat="1" applyFill="1" applyBorder="1"/>
    <xf numFmtId="164" fontId="0" fillId="9" borderId="34" xfId="0" applyNumberFormat="1" applyFill="1" applyBorder="1"/>
    <xf numFmtId="0" fontId="26" fillId="0" borderId="0" xfId="0" applyFont="1" applyFill="1" applyBorder="1" applyAlignment="1"/>
    <xf numFmtId="2" fontId="26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18" xfId="0" applyNumberFormat="1" applyFont="1" applyFill="1" applyBorder="1" applyAlignment="1"/>
    <xf numFmtId="0" fontId="28" fillId="9" borderId="32" xfId="0" applyFont="1" applyFill="1" applyBorder="1"/>
    <xf numFmtId="0" fontId="6" fillId="9" borderId="32" xfId="0" applyFont="1" applyFill="1" applyBorder="1"/>
    <xf numFmtId="0" fontId="2" fillId="9" borderId="32" xfId="0" applyFont="1" applyFill="1" applyBorder="1"/>
    <xf numFmtId="2" fontId="2" fillId="9" borderId="32" xfId="0" applyNumberFormat="1" applyFont="1" applyFill="1" applyBorder="1"/>
    <xf numFmtId="164" fontId="2" fillId="9" borderId="32" xfId="0" applyNumberFormat="1" applyFont="1" applyFill="1" applyBorder="1"/>
    <xf numFmtId="164" fontId="2" fillId="9" borderId="34" xfId="0" applyNumberFormat="1" applyFont="1" applyFill="1" applyBorder="1"/>
    <xf numFmtId="0" fontId="28" fillId="9" borderId="25" xfId="0" applyFont="1" applyFill="1" applyBorder="1"/>
    <xf numFmtId="0" fontId="27" fillId="9" borderId="25" xfId="0" applyFont="1" applyFill="1" applyBorder="1"/>
    <xf numFmtId="2" fontId="27" fillId="9" borderId="25" xfId="0" applyNumberFormat="1" applyFont="1" applyFill="1" applyBorder="1"/>
    <xf numFmtId="164" fontId="27" fillId="9" borderId="25" xfId="0" applyNumberFormat="1" applyFont="1" applyFill="1" applyBorder="1"/>
    <xf numFmtId="164" fontId="27" fillId="9" borderId="26" xfId="0" applyNumberFormat="1" applyFont="1" applyFill="1" applyBorder="1"/>
    <xf numFmtId="0" fontId="29" fillId="0" borderId="0" xfId="0" applyFont="1" applyFill="1" applyBorder="1" applyAlignment="1">
      <alignment vertical="center"/>
    </xf>
    <xf numFmtId="8" fontId="29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/>
    <xf numFmtId="0" fontId="17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17" fillId="0" borderId="7" xfId="0" applyFont="1" applyFill="1" applyBorder="1"/>
    <xf numFmtId="2" fontId="17" fillId="0" borderId="7" xfId="0" applyNumberFormat="1" applyFont="1" applyFill="1" applyBorder="1"/>
    <xf numFmtId="164" fontId="17" fillId="0" borderId="7" xfId="0" applyNumberFormat="1" applyFont="1" applyFill="1" applyBorder="1"/>
    <xf numFmtId="8" fontId="0" fillId="0" borderId="0" xfId="0" applyNumberFormat="1" applyBorder="1"/>
    <xf numFmtId="8" fontId="6" fillId="0" borderId="0" xfId="1" applyNumberFormat="1" applyFont="1"/>
    <xf numFmtId="8" fontId="0" fillId="0" borderId="9" xfId="1" applyNumberFormat="1" applyFont="1" applyBorder="1" applyAlignment="1"/>
    <xf numFmtId="8" fontId="0" fillId="0" borderId="9" xfId="1" applyNumberFormat="1" applyFont="1" applyBorder="1"/>
    <xf numFmtId="0" fontId="10" fillId="7" borderId="38" xfId="0" applyFont="1" applyFill="1" applyBorder="1" applyAlignment="1">
      <alignment horizontal="center"/>
    </xf>
    <xf numFmtId="164" fontId="7" fillId="0" borderId="9" xfId="0" applyNumberFormat="1" applyFont="1" applyFill="1" applyBorder="1"/>
    <xf numFmtId="164" fontId="9" fillId="2" borderId="18" xfId="0" applyNumberFormat="1" applyFont="1" applyFill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164" fontId="2" fillId="12" borderId="18" xfId="0" applyNumberFormat="1" applyFont="1" applyFill="1" applyBorder="1" applyAlignment="1">
      <alignment horizontal="right"/>
    </xf>
    <xf numFmtId="164" fontId="2" fillId="17" borderId="18" xfId="0" applyNumberFormat="1" applyFont="1" applyFill="1" applyBorder="1" applyAlignment="1">
      <alignment horizontal="right"/>
    </xf>
    <xf numFmtId="8" fontId="29" fillId="17" borderId="18" xfId="0" applyNumberFormat="1" applyFont="1" applyFill="1" applyBorder="1" applyAlignment="1">
      <alignment horizontal="right" vertical="center"/>
    </xf>
    <xf numFmtId="164" fontId="2" fillId="17" borderId="20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12" borderId="0" xfId="0" applyNumberFormat="1" applyFont="1" applyFill="1" applyBorder="1" applyAlignment="1">
      <alignment horizontal="right"/>
    </xf>
    <xf numFmtId="164" fontId="2" fillId="17" borderId="0" xfId="0" applyNumberFormat="1" applyFont="1" applyFill="1" applyBorder="1" applyAlignment="1">
      <alignment horizontal="right"/>
    </xf>
    <xf numFmtId="164" fontId="2" fillId="17" borderId="9" xfId="0" applyNumberFormat="1" applyFont="1" applyFill="1" applyBorder="1" applyAlignment="1">
      <alignment horizontal="right"/>
    </xf>
    <xf numFmtId="8" fontId="29" fillId="7" borderId="0" xfId="0" applyNumberFormat="1" applyFont="1" applyFill="1" applyBorder="1" applyAlignment="1">
      <alignment horizontal="right"/>
    </xf>
    <xf numFmtId="8" fontId="29" fillId="7" borderId="18" xfId="0" applyNumberFormat="1" applyFont="1" applyFill="1" applyBorder="1" applyAlignment="1">
      <alignment horizontal="right"/>
    </xf>
    <xf numFmtId="8" fontId="29" fillId="17" borderId="0" xfId="0" applyNumberFormat="1" applyFont="1" applyFill="1" applyBorder="1" applyAlignment="1">
      <alignment horizontal="right"/>
    </xf>
    <xf numFmtId="8" fontId="2" fillId="17" borderId="18" xfId="0" applyNumberFormat="1" applyFont="1" applyFill="1" applyBorder="1" applyAlignment="1">
      <alignment horizontal="right"/>
    </xf>
    <xf numFmtId="8" fontId="29" fillId="17" borderId="18" xfId="0" applyNumberFormat="1" applyFont="1" applyFill="1" applyBorder="1" applyAlignment="1">
      <alignment horizontal="right"/>
    </xf>
    <xf numFmtId="0" fontId="2" fillId="7" borderId="0" xfId="0" applyFont="1" applyFill="1" applyBorder="1"/>
    <xf numFmtId="2" fontId="2" fillId="7" borderId="0" xfId="0" applyNumberFormat="1" applyFont="1" applyFill="1" applyBorder="1"/>
    <xf numFmtId="164" fontId="2" fillId="7" borderId="0" xfId="0" applyNumberFormat="1" applyFont="1" applyFill="1" applyBorder="1"/>
    <xf numFmtId="164" fontId="2" fillId="7" borderId="18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9" borderId="9" xfId="0" applyFont="1" applyFill="1" applyBorder="1"/>
    <xf numFmtId="2" fontId="2" fillId="9" borderId="9" xfId="0" applyNumberFormat="1" applyFont="1" applyFill="1" applyBorder="1"/>
    <xf numFmtId="0" fontId="10" fillId="0" borderId="19" xfId="0" applyFont="1" applyFill="1" applyBorder="1" applyAlignment="1">
      <alignment horizontal="center"/>
    </xf>
    <xf numFmtId="0" fontId="10" fillId="0" borderId="9" xfId="0" applyFont="1" applyFill="1" applyBorder="1"/>
    <xf numFmtId="2" fontId="10" fillId="0" borderId="9" xfId="0" applyNumberFormat="1" applyFont="1" applyFill="1" applyBorder="1"/>
    <xf numFmtId="164" fontId="10" fillId="0" borderId="9" xfId="0" applyNumberFormat="1" applyFont="1" applyFill="1" applyBorder="1"/>
    <xf numFmtId="164" fontId="10" fillId="0" borderId="20" xfId="0" applyNumberFormat="1" applyFont="1" applyFill="1" applyBorder="1"/>
    <xf numFmtId="0" fontId="2" fillId="9" borderId="4" xfId="0" applyFont="1" applyFill="1" applyBorder="1" applyAlignment="1">
      <alignment horizontal="center"/>
    </xf>
    <xf numFmtId="164" fontId="2" fillId="9" borderId="5" xfId="0" applyNumberFormat="1" applyFont="1" applyFill="1" applyBorder="1"/>
    <xf numFmtId="0" fontId="4" fillId="4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" fillId="7" borderId="0" xfId="0" applyFont="1" applyFill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right" wrapText="1"/>
    </xf>
    <xf numFmtId="0" fontId="2" fillId="9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335280</xdr:colOff>
      <xdr:row>0</xdr:row>
      <xdr:rowOff>93345</xdr:rowOff>
    </xdr:from>
    <xdr:to>
      <xdr:col>5</xdr:col>
      <xdr:colOff>41910</xdr:colOff>
      <xdr:row>3</xdr:row>
      <xdr:rowOff>150495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387340" y="93345"/>
          <a:ext cx="1459230" cy="6743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Air Conditioning</a:t>
          </a:r>
          <a:r>
            <a:rPr lang="en-US" sz="1100" b="1" i="0" strike="noStrike" baseline="0">
              <a:solidFill>
                <a:srgbClr val="000000"/>
              </a:solidFill>
              <a:latin typeface="Arial"/>
              <a:cs typeface="Arial"/>
            </a:rPr>
            <a:t> &amp;</a:t>
          </a: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Refrigeration</a:t>
          </a: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6 Semesters</a:t>
          </a: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AAS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9525</xdr:rowOff>
    </xdr:from>
    <xdr:to>
      <xdr:col>1</xdr:col>
      <xdr:colOff>209550</xdr:colOff>
      <xdr:row>3</xdr:row>
      <xdr:rowOff>133350</xdr:rowOff>
    </xdr:to>
    <xdr:pic>
      <xdr:nvPicPr>
        <xdr:cNvPr id="1251" name="Picture 7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9525"/>
          <a:ext cx="819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0</xdr:row>
      <xdr:rowOff>85725</xdr:rowOff>
    </xdr:from>
    <xdr:to>
      <xdr:col>3</xdr:col>
      <xdr:colOff>384810</xdr:colOff>
      <xdr:row>2</xdr:row>
      <xdr:rowOff>28575</xdr:rowOff>
    </xdr:to>
    <xdr:pic>
      <xdr:nvPicPr>
        <xdr:cNvPr id="1252" name="Picture 4" descr="WCC_header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85725"/>
          <a:ext cx="4448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28575</xdr:rowOff>
    </xdr:from>
    <xdr:to>
      <xdr:col>9</xdr:col>
      <xdr:colOff>1059180</xdr:colOff>
      <xdr:row>5</xdr:row>
      <xdr:rowOff>144780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92015" y="28575"/>
          <a:ext cx="2432685" cy="9010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Cosmetology- Esthetics Technology</a:t>
          </a:r>
        </a:p>
        <a:p>
          <a:pPr algn="r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 Wallace  Campus</a:t>
          </a: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STC:  3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60960</xdr:colOff>
      <xdr:row>4</xdr:row>
      <xdr:rowOff>47625</xdr:rowOff>
    </xdr:to>
    <xdr:pic>
      <xdr:nvPicPr>
        <xdr:cNvPr id="3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0"/>
          <a:ext cx="67246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0</xdr:row>
      <xdr:rowOff>85725</xdr:rowOff>
    </xdr:from>
    <xdr:to>
      <xdr:col>7</xdr:col>
      <xdr:colOff>228600</xdr:colOff>
      <xdr:row>2</xdr:row>
      <xdr:rowOff>142875</xdr:rowOff>
    </xdr:to>
    <xdr:pic>
      <xdr:nvPicPr>
        <xdr:cNvPr id="4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92480" y="85725"/>
          <a:ext cx="402336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28575</xdr:rowOff>
    </xdr:from>
    <xdr:to>
      <xdr:col>9</xdr:col>
      <xdr:colOff>933450</xdr:colOff>
      <xdr:row>4</xdr:row>
      <xdr:rowOff>95250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371975" y="28575"/>
          <a:ext cx="2238375" cy="676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Arial"/>
              <a:cs typeface="Arial"/>
            </a:rPr>
            <a:t>Cosmetology- Wallace &amp; Sparks Campus</a:t>
          </a: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Certificate:  3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99060</xdr:colOff>
      <xdr:row>4</xdr:row>
      <xdr:rowOff>47625</xdr:rowOff>
    </xdr:to>
    <xdr:pic>
      <xdr:nvPicPr>
        <xdr:cNvPr id="14494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0"/>
          <a:ext cx="71056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0</xdr:row>
      <xdr:rowOff>85725</xdr:rowOff>
    </xdr:from>
    <xdr:to>
      <xdr:col>7</xdr:col>
      <xdr:colOff>228600</xdr:colOff>
      <xdr:row>2</xdr:row>
      <xdr:rowOff>142875</xdr:rowOff>
    </xdr:to>
    <xdr:pic>
      <xdr:nvPicPr>
        <xdr:cNvPr id="14495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62000" y="85725"/>
          <a:ext cx="38385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28575</xdr:rowOff>
    </xdr:from>
    <xdr:to>
      <xdr:col>9</xdr:col>
      <xdr:colOff>933450</xdr:colOff>
      <xdr:row>4</xdr:row>
      <xdr:rowOff>95250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381500" y="28575"/>
          <a:ext cx="2228850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Cosmetology:</a:t>
          </a:r>
        </a:p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Nail Technology- Wallace &amp; Sparks Campus</a:t>
          </a: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STC:  2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209550</xdr:colOff>
      <xdr:row>3</xdr:row>
      <xdr:rowOff>133350</xdr:rowOff>
    </xdr:to>
    <xdr:pic>
      <xdr:nvPicPr>
        <xdr:cNvPr id="15518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0</xdr:row>
      <xdr:rowOff>66675</xdr:rowOff>
    </xdr:from>
    <xdr:to>
      <xdr:col>7</xdr:col>
      <xdr:colOff>95250</xdr:colOff>
      <xdr:row>1</xdr:row>
      <xdr:rowOff>161925</xdr:rowOff>
    </xdr:to>
    <xdr:pic>
      <xdr:nvPicPr>
        <xdr:cNvPr id="15519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71525" y="66675"/>
          <a:ext cx="3590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38100</xdr:rowOff>
    </xdr:from>
    <xdr:to>
      <xdr:col>10</xdr:col>
      <xdr:colOff>0</xdr:colOff>
      <xdr:row>2</xdr:row>
      <xdr:rowOff>66675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400550" y="38100"/>
          <a:ext cx="243840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endParaRPr lang="en-US" sz="115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190500</xdr:colOff>
      <xdr:row>3</xdr:row>
      <xdr:rowOff>133350</xdr:rowOff>
    </xdr:to>
    <xdr:pic>
      <xdr:nvPicPr>
        <xdr:cNvPr id="16646" name="Picture 4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190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133352</xdr:colOff>
      <xdr:row>0</xdr:row>
      <xdr:rowOff>85726</xdr:rowOff>
    </xdr:from>
    <xdr:to>
      <xdr:col>9</xdr:col>
      <xdr:colOff>742951</xdr:colOff>
      <xdr:row>4</xdr:row>
      <xdr:rowOff>9525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400552" y="85726"/>
          <a:ext cx="2047874" cy="7334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Criminal Justice: </a:t>
          </a:r>
        </a:p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Cyber-Security</a:t>
          </a:r>
          <a:r>
            <a:rPr lang="en-US" sz="1150" b="1" i="0" strike="noStrike" baseline="0">
              <a:solidFill>
                <a:srgbClr val="000000"/>
              </a:solidFill>
              <a:latin typeface="Arial"/>
              <a:cs typeface="Arial"/>
            </a:rPr>
            <a:t> Computer Forensics Concentration-AAS</a:t>
          </a:r>
          <a:endParaRPr lang="en-US" sz="115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5 Semesters</a:t>
          </a:r>
        </a:p>
        <a:p>
          <a:pPr algn="r" rtl="0">
            <a:defRPr sz="1000"/>
          </a:pPr>
          <a:endParaRPr lang="en-US" sz="115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190500</xdr:colOff>
      <xdr:row>3</xdr:row>
      <xdr:rowOff>133350</xdr:rowOff>
    </xdr:to>
    <xdr:pic>
      <xdr:nvPicPr>
        <xdr:cNvPr id="16648" name="Picture 4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190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0</xdr:row>
      <xdr:rowOff>85725</xdr:rowOff>
    </xdr:from>
    <xdr:to>
      <xdr:col>7</xdr:col>
      <xdr:colOff>295275</xdr:colOff>
      <xdr:row>1</xdr:row>
      <xdr:rowOff>180975</xdr:rowOff>
    </xdr:to>
    <xdr:pic>
      <xdr:nvPicPr>
        <xdr:cNvPr id="16649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38200" y="85725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38100</xdr:rowOff>
    </xdr:from>
    <xdr:to>
      <xdr:col>10</xdr:col>
      <xdr:colOff>0</xdr:colOff>
      <xdr:row>3</xdr:row>
      <xdr:rowOff>9525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400550" y="38100"/>
          <a:ext cx="2200275" cy="619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Criminal Justice- </a:t>
          </a:r>
        </a:p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Forensic Investigation</a:t>
          </a:r>
        </a:p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6 Semesters</a:t>
          </a:r>
        </a:p>
        <a:p>
          <a:pPr algn="r" rtl="0">
            <a:defRPr sz="1000"/>
          </a:pPr>
          <a:endParaRPr lang="en-US" sz="115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190500</xdr:colOff>
      <xdr:row>3</xdr:row>
      <xdr:rowOff>133350</xdr:rowOff>
    </xdr:to>
    <xdr:pic>
      <xdr:nvPicPr>
        <xdr:cNvPr id="17670" name="Picture 4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190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133350</xdr:colOff>
      <xdr:row>0</xdr:row>
      <xdr:rowOff>38100</xdr:rowOff>
    </xdr:from>
    <xdr:to>
      <xdr:col>10</xdr:col>
      <xdr:colOff>0</xdr:colOff>
      <xdr:row>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400550" y="38100"/>
          <a:ext cx="2305050" cy="800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Criminal Justice: </a:t>
          </a:r>
        </a:p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Forensic Investigation Concentration-AAS</a:t>
          </a:r>
        </a:p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5 Semesters</a:t>
          </a:r>
        </a:p>
        <a:p>
          <a:pPr algn="r" rtl="0">
            <a:defRPr sz="1000"/>
          </a:pPr>
          <a:endParaRPr lang="en-US" sz="115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190500</xdr:colOff>
      <xdr:row>3</xdr:row>
      <xdr:rowOff>133350</xdr:rowOff>
    </xdr:to>
    <xdr:pic>
      <xdr:nvPicPr>
        <xdr:cNvPr id="17672" name="Picture 4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190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0</xdr:row>
      <xdr:rowOff>85725</xdr:rowOff>
    </xdr:from>
    <xdr:to>
      <xdr:col>7</xdr:col>
      <xdr:colOff>295275</xdr:colOff>
      <xdr:row>1</xdr:row>
      <xdr:rowOff>180975</xdr:rowOff>
    </xdr:to>
    <xdr:pic>
      <xdr:nvPicPr>
        <xdr:cNvPr id="17673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38200" y="85725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38100</xdr:rowOff>
    </xdr:from>
    <xdr:to>
      <xdr:col>10</xdr:col>
      <xdr:colOff>0</xdr:colOff>
      <xdr:row>3</xdr:row>
      <xdr:rowOff>9525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400550" y="38100"/>
          <a:ext cx="2200275" cy="619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Criminal Justice- </a:t>
          </a:r>
        </a:p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Law Enforcement</a:t>
          </a:r>
        </a:p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6 Semesters</a:t>
          </a:r>
        </a:p>
        <a:p>
          <a:pPr algn="r" rtl="0">
            <a:defRPr sz="1000"/>
          </a:pPr>
          <a:endParaRPr lang="en-US" sz="115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190500</xdr:colOff>
      <xdr:row>3</xdr:row>
      <xdr:rowOff>133350</xdr:rowOff>
    </xdr:to>
    <xdr:pic>
      <xdr:nvPicPr>
        <xdr:cNvPr id="18694" name="Picture 4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190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133350</xdr:colOff>
      <xdr:row>0</xdr:row>
      <xdr:rowOff>38100</xdr:rowOff>
    </xdr:from>
    <xdr:to>
      <xdr:col>10</xdr:col>
      <xdr:colOff>9525</xdr:colOff>
      <xdr:row>4</xdr:row>
      <xdr:rowOff>95250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600575" y="38100"/>
          <a:ext cx="23812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Criminal Justice: </a:t>
          </a:r>
        </a:p>
        <a:p>
          <a:pPr algn="r" rtl="0">
            <a:defRPr sz="1000"/>
          </a:pP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Law Enforcement Concentration-AAS</a:t>
          </a:r>
          <a:r>
            <a:rPr lang="en-US" sz="115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r" rtl="0">
            <a:defRPr sz="1000"/>
          </a:pPr>
          <a:r>
            <a:rPr lang="en-US" sz="1150" b="1" i="0" strike="noStrike" baseline="0">
              <a:solidFill>
                <a:srgbClr val="000000"/>
              </a:solidFill>
              <a:latin typeface="Arial"/>
              <a:cs typeface="Arial"/>
            </a:rPr>
            <a:t>5 </a:t>
          </a:r>
          <a:r>
            <a:rPr lang="en-US" sz="1150" b="1" i="0" strike="noStrike">
              <a:solidFill>
                <a:srgbClr val="000000"/>
              </a:solidFill>
              <a:latin typeface="Arial"/>
              <a:cs typeface="Arial"/>
            </a:rPr>
            <a:t>Semesters</a:t>
          </a:r>
        </a:p>
        <a:p>
          <a:pPr algn="r" rtl="0">
            <a:defRPr sz="1000"/>
          </a:pPr>
          <a:endParaRPr lang="en-US" sz="115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190500</xdr:colOff>
      <xdr:row>3</xdr:row>
      <xdr:rowOff>133350</xdr:rowOff>
    </xdr:to>
    <xdr:pic>
      <xdr:nvPicPr>
        <xdr:cNvPr id="18696" name="Picture 4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190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180976</xdr:colOff>
      <xdr:row>0</xdr:row>
      <xdr:rowOff>95250</xdr:rowOff>
    </xdr:from>
    <xdr:to>
      <xdr:col>7</xdr:col>
      <xdr:colOff>161926</xdr:colOff>
      <xdr:row>1</xdr:row>
      <xdr:rowOff>190500</xdr:rowOff>
    </xdr:to>
    <xdr:pic>
      <xdr:nvPicPr>
        <xdr:cNvPr id="18697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19151" y="95250"/>
          <a:ext cx="3810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0</xdr:rowOff>
    </xdr:from>
    <xdr:to>
      <xdr:col>9</xdr:col>
      <xdr:colOff>1009650</xdr:colOff>
      <xdr:row>4</xdr:row>
      <xdr:rowOff>9525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95825" y="0"/>
          <a:ext cx="2038350" cy="819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Engineering Graphics &amp; Animation-AAS: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 Sparks &amp; Wallace Campus 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5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45720</xdr:colOff>
      <xdr:row>2</xdr:row>
      <xdr:rowOff>114300</xdr:rowOff>
    </xdr:to>
    <xdr:pic>
      <xdr:nvPicPr>
        <xdr:cNvPr id="3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28575" y="0"/>
          <a:ext cx="596265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7</xdr:col>
      <xdr:colOff>430530</xdr:colOff>
      <xdr:row>0</xdr:row>
      <xdr:rowOff>76200</xdr:rowOff>
    </xdr:to>
    <xdr:pic>
      <xdr:nvPicPr>
        <xdr:cNvPr id="4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</a:blip>
        <a:srcRect/>
        <a:stretch>
          <a:fillRect/>
        </a:stretch>
      </xdr:blipFill>
      <xdr:spPr bwMode="auto">
        <a:xfrm>
          <a:off x="781050" y="76200"/>
          <a:ext cx="3771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0</xdr:row>
      <xdr:rowOff>57150</xdr:rowOff>
    </xdr:from>
    <xdr:to>
      <xdr:col>7</xdr:col>
      <xdr:colOff>497205</xdr:colOff>
      <xdr:row>2</xdr:row>
      <xdr:rowOff>0</xdr:rowOff>
    </xdr:to>
    <xdr:pic>
      <xdr:nvPicPr>
        <xdr:cNvPr id="5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95350" y="57150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0</xdr:rowOff>
    </xdr:from>
    <xdr:to>
      <xdr:col>9</xdr:col>
      <xdr:colOff>1009650</xdr:colOff>
      <xdr:row>4</xdr:row>
      <xdr:rowOff>9525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695825" y="0"/>
          <a:ext cx="2038350" cy="819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Engineering Graphics &amp; Animation-C	ertificate: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 Sparks &amp; Wallace Campus 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5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556260</xdr:colOff>
      <xdr:row>2</xdr:row>
      <xdr:rowOff>114300</xdr:rowOff>
    </xdr:to>
    <xdr:pic>
      <xdr:nvPicPr>
        <xdr:cNvPr id="7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28575" y="0"/>
          <a:ext cx="527685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7</xdr:col>
      <xdr:colOff>228600</xdr:colOff>
      <xdr:row>0</xdr:row>
      <xdr:rowOff>76200</xdr:rowOff>
    </xdr:to>
    <xdr:pic>
      <xdr:nvPicPr>
        <xdr:cNvPr id="8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</a:blip>
        <a:srcRect/>
        <a:stretch>
          <a:fillRect/>
        </a:stretch>
      </xdr:blipFill>
      <xdr:spPr bwMode="auto">
        <a:xfrm>
          <a:off x="781050" y="76200"/>
          <a:ext cx="3752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0</xdr:row>
      <xdr:rowOff>57150</xdr:rowOff>
    </xdr:from>
    <xdr:to>
      <xdr:col>7</xdr:col>
      <xdr:colOff>295275</xdr:colOff>
      <xdr:row>2</xdr:row>
      <xdr:rowOff>0</xdr:rowOff>
    </xdr:to>
    <xdr:pic>
      <xdr:nvPicPr>
        <xdr:cNvPr id="9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95350" y="57150"/>
          <a:ext cx="37052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47625</xdr:rowOff>
    </xdr:from>
    <xdr:to>
      <xdr:col>9</xdr:col>
      <xdr:colOff>525780</xdr:colOff>
      <xdr:row>3</xdr:row>
      <xdr:rowOff>142875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375785" y="47625"/>
          <a:ext cx="216217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Electrical Technology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AAS:  5 Semesters</a:t>
          </a:r>
        </a:p>
      </xdr:txBody>
    </xdr:sp>
    <xdr:clientData/>
  </xdr:twoCellAnchor>
  <xdr:twoCellAnchor editAs="oneCell">
    <xdr:from>
      <xdr:col>0</xdr:col>
      <xdr:colOff>1</xdr:colOff>
      <xdr:row>0</xdr:row>
      <xdr:rowOff>7620</xdr:rowOff>
    </xdr:from>
    <xdr:to>
      <xdr:col>1</xdr:col>
      <xdr:colOff>38101</xdr:colOff>
      <xdr:row>2</xdr:row>
      <xdr:rowOff>55244</xdr:rowOff>
    </xdr:to>
    <xdr:pic>
      <xdr:nvPicPr>
        <xdr:cNvPr id="23707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1" y="7620"/>
          <a:ext cx="586740" cy="489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0</xdr:row>
      <xdr:rowOff>38100</xdr:rowOff>
    </xdr:from>
    <xdr:to>
      <xdr:col>6</xdr:col>
      <xdr:colOff>266700</xdr:colOff>
      <xdr:row>2</xdr:row>
      <xdr:rowOff>60960</xdr:rowOff>
    </xdr:to>
    <xdr:pic>
      <xdr:nvPicPr>
        <xdr:cNvPr id="23708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10565" y="38100"/>
          <a:ext cx="3465195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0</xdr:row>
      <xdr:rowOff>47624</xdr:rowOff>
    </xdr:from>
    <xdr:to>
      <xdr:col>9</xdr:col>
      <xdr:colOff>1127759</xdr:colOff>
      <xdr:row>5</xdr:row>
      <xdr:rowOff>160019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931920" y="47624"/>
          <a:ext cx="2956559" cy="10648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Electrical Technology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STC: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 Industrial Electricity Concentration or Residential and Commercial Wiring Concentration</a:t>
          </a:r>
        </a:p>
        <a:p>
          <a:pPr algn="r" rtl="0">
            <a:defRPr sz="1000"/>
          </a:pP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209550</xdr:colOff>
      <xdr:row>3</xdr:row>
      <xdr:rowOff>133350</xdr:rowOff>
    </xdr:to>
    <xdr:pic>
      <xdr:nvPicPr>
        <xdr:cNvPr id="42007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2857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0</xdr:row>
      <xdr:rowOff>38100</xdr:rowOff>
    </xdr:from>
    <xdr:to>
      <xdr:col>7</xdr:col>
      <xdr:colOff>28575</xdr:colOff>
      <xdr:row>1</xdr:row>
      <xdr:rowOff>133350</xdr:rowOff>
    </xdr:to>
    <xdr:pic>
      <xdr:nvPicPr>
        <xdr:cNvPr id="42008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71525" y="38100"/>
          <a:ext cx="35242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548640</xdr:colOff>
      <xdr:row>0</xdr:row>
      <xdr:rowOff>64770</xdr:rowOff>
    </xdr:from>
    <xdr:to>
      <xdr:col>5</xdr:col>
      <xdr:colOff>257175</xdr:colOff>
      <xdr:row>3</xdr:row>
      <xdr:rowOff>121920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448300" y="64770"/>
          <a:ext cx="1407795" cy="6743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Air Conditioning</a:t>
          </a:r>
          <a:r>
            <a:rPr lang="en-US" sz="1100" b="1" i="0" strike="noStrike" baseline="0">
              <a:solidFill>
                <a:srgbClr val="000000"/>
              </a:solidFill>
              <a:latin typeface="Arial"/>
              <a:cs typeface="Arial"/>
            </a:rPr>
            <a:t> &amp;</a:t>
          </a: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Refrigeration-CERT</a:t>
          </a: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6 Semesters</a:t>
          </a:r>
        </a:p>
        <a:p>
          <a:pPr algn="r" rtl="0">
            <a:defRPr sz="1000"/>
          </a:pP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9525</xdr:rowOff>
    </xdr:from>
    <xdr:to>
      <xdr:col>1</xdr:col>
      <xdr:colOff>209550</xdr:colOff>
      <xdr:row>3</xdr:row>
      <xdr:rowOff>133350</xdr:rowOff>
    </xdr:to>
    <xdr:pic>
      <xdr:nvPicPr>
        <xdr:cNvPr id="3" name="Picture 7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28575" y="9525"/>
          <a:ext cx="819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0</xdr:row>
      <xdr:rowOff>85725</xdr:rowOff>
    </xdr:from>
    <xdr:to>
      <xdr:col>3</xdr:col>
      <xdr:colOff>533400</xdr:colOff>
      <xdr:row>2</xdr:row>
      <xdr:rowOff>28575</xdr:rowOff>
    </xdr:to>
    <xdr:pic>
      <xdr:nvPicPr>
        <xdr:cNvPr id="4" name="Picture 4" descr="WCC_header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300" y="85725"/>
          <a:ext cx="46482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323850</xdr:colOff>
      <xdr:row>1</xdr:row>
      <xdr:rowOff>28575</xdr:rowOff>
    </xdr:to>
    <xdr:pic>
      <xdr:nvPicPr>
        <xdr:cNvPr id="2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09600" y="390525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556260</xdr:colOff>
      <xdr:row>2</xdr:row>
      <xdr:rowOff>95250</xdr:rowOff>
    </xdr:to>
    <xdr:pic>
      <xdr:nvPicPr>
        <xdr:cNvPr id="3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79431"/>
        <a:stretch>
          <a:fillRect/>
        </a:stretch>
      </xdr:blipFill>
      <xdr:spPr bwMode="auto">
        <a:xfrm>
          <a:off x="0" y="0"/>
          <a:ext cx="55626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66675</xdr:colOff>
      <xdr:row>3</xdr:row>
      <xdr:rowOff>95250</xdr:rowOff>
    </xdr:to>
    <xdr:pic>
      <xdr:nvPicPr>
        <xdr:cNvPr id="31843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09600" y="390525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38100</xdr:colOff>
      <xdr:row>4</xdr:row>
      <xdr:rowOff>219075</xdr:rowOff>
    </xdr:to>
    <xdr:pic>
      <xdr:nvPicPr>
        <xdr:cNvPr id="31844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79431"/>
        <a:stretch>
          <a:fillRect/>
        </a:stretch>
      </xdr:blipFill>
      <xdr:spPr bwMode="auto">
        <a:xfrm>
          <a:off x="0" y="390525"/>
          <a:ext cx="647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2</xdr:col>
      <xdr:colOff>180975</xdr:colOff>
      <xdr:row>3</xdr:row>
      <xdr:rowOff>304800</xdr:rowOff>
    </xdr:to>
    <xdr:pic>
      <xdr:nvPicPr>
        <xdr:cNvPr id="32865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609600" y="142875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</xdr:row>
      <xdr:rowOff>9525</xdr:rowOff>
    </xdr:from>
    <xdr:to>
      <xdr:col>8</xdr:col>
      <xdr:colOff>152400</xdr:colOff>
      <xdr:row>2</xdr:row>
      <xdr:rowOff>104775</xdr:rowOff>
    </xdr:to>
    <xdr:pic>
      <xdr:nvPicPr>
        <xdr:cNvPr id="32866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1409700" y="171450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142875</xdr:rowOff>
    </xdr:from>
    <xdr:to>
      <xdr:col>2</xdr:col>
      <xdr:colOff>180975</xdr:colOff>
      <xdr:row>3</xdr:row>
      <xdr:rowOff>304800</xdr:rowOff>
    </xdr:to>
    <xdr:pic>
      <xdr:nvPicPr>
        <xdr:cNvPr id="4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609600" y="142875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</xdr:row>
      <xdr:rowOff>9525</xdr:rowOff>
    </xdr:from>
    <xdr:to>
      <xdr:col>8</xdr:col>
      <xdr:colOff>85725</xdr:colOff>
      <xdr:row>2</xdr:row>
      <xdr:rowOff>104775</xdr:rowOff>
    </xdr:to>
    <xdr:pic>
      <xdr:nvPicPr>
        <xdr:cNvPr id="5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1409700" y="171450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2</xdr:row>
      <xdr:rowOff>7620</xdr:rowOff>
    </xdr:from>
    <xdr:to>
      <xdr:col>7</xdr:col>
      <xdr:colOff>196215</xdr:colOff>
      <xdr:row>4</xdr:row>
      <xdr:rowOff>7620</xdr:rowOff>
    </xdr:to>
    <xdr:pic>
      <xdr:nvPicPr>
        <xdr:cNvPr id="2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739140" y="396240"/>
          <a:ext cx="3724275" cy="396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30480</xdr:rowOff>
    </xdr:from>
    <xdr:to>
      <xdr:col>0</xdr:col>
      <xdr:colOff>571500</xdr:colOff>
      <xdr:row>4</xdr:row>
      <xdr:rowOff>199016</xdr:rowOff>
    </xdr:to>
    <xdr:pic>
      <xdr:nvPicPr>
        <xdr:cNvPr id="3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79431"/>
        <a:stretch>
          <a:fillRect/>
        </a:stretch>
      </xdr:blipFill>
      <xdr:spPr bwMode="auto">
        <a:xfrm>
          <a:off x="0" y="419100"/>
          <a:ext cx="571500" cy="564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2</xdr:row>
      <xdr:rowOff>7620</xdr:rowOff>
    </xdr:from>
    <xdr:to>
      <xdr:col>7</xdr:col>
      <xdr:colOff>97155</xdr:colOff>
      <xdr:row>4</xdr:row>
      <xdr:rowOff>68580</xdr:rowOff>
    </xdr:to>
    <xdr:pic>
      <xdr:nvPicPr>
        <xdr:cNvPr id="4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739140" y="396240"/>
          <a:ext cx="3724275" cy="396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30480</xdr:rowOff>
    </xdr:from>
    <xdr:to>
      <xdr:col>0</xdr:col>
      <xdr:colOff>571500</xdr:colOff>
      <xdr:row>5</xdr:row>
      <xdr:rowOff>92336</xdr:rowOff>
    </xdr:to>
    <xdr:pic>
      <xdr:nvPicPr>
        <xdr:cNvPr id="5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79431"/>
        <a:stretch>
          <a:fillRect/>
        </a:stretch>
      </xdr:blipFill>
      <xdr:spPr bwMode="auto">
        <a:xfrm>
          <a:off x="0" y="419100"/>
          <a:ext cx="571500" cy="564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0</xdr:row>
      <xdr:rowOff>0</xdr:rowOff>
    </xdr:from>
    <xdr:to>
      <xdr:col>9</xdr:col>
      <xdr:colOff>1209674</xdr:colOff>
      <xdr:row>4</xdr:row>
      <xdr:rowOff>9525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95824" y="0"/>
          <a:ext cx="2238375" cy="819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Welding Technology: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 Sparks &amp; Wallace Campus -Certificate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4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7620</xdr:colOff>
      <xdr:row>2</xdr:row>
      <xdr:rowOff>114300</xdr:rowOff>
    </xdr:to>
    <xdr:pic>
      <xdr:nvPicPr>
        <xdr:cNvPr id="30879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28575" y="0"/>
          <a:ext cx="588645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7</xdr:col>
      <xdr:colOff>429986</xdr:colOff>
      <xdr:row>0</xdr:row>
      <xdr:rowOff>76200</xdr:rowOff>
    </xdr:to>
    <xdr:pic>
      <xdr:nvPicPr>
        <xdr:cNvPr id="30880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</a:blip>
        <a:srcRect/>
        <a:stretch>
          <a:fillRect/>
        </a:stretch>
      </xdr:blipFill>
      <xdr:spPr bwMode="auto">
        <a:xfrm>
          <a:off x="781050" y="76200"/>
          <a:ext cx="3771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0</xdr:row>
      <xdr:rowOff>57150</xdr:rowOff>
    </xdr:from>
    <xdr:to>
      <xdr:col>7</xdr:col>
      <xdr:colOff>496661</xdr:colOff>
      <xdr:row>2</xdr:row>
      <xdr:rowOff>1361</xdr:rowOff>
    </xdr:to>
    <xdr:pic>
      <xdr:nvPicPr>
        <xdr:cNvPr id="30881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95350" y="57150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0</xdr:rowOff>
    </xdr:from>
    <xdr:to>
      <xdr:col>9</xdr:col>
      <xdr:colOff>1009650</xdr:colOff>
      <xdr:row>4</xdr:row>
      <xdr:rowOff>9525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95825" y="0"/>
          <a:ext cx="2038350" cy="819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Welding Technology: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 Sparks &amp; Wallace Campus -STC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2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95250</xdr:colOff>
      <xdr:row>2</xdr:row>
      <xdr:rowOff>114300</xdr:rowOff>
    </xdr:to>
    <xdr:pic>
      <xdr:nvPicPr>
        <xdr:cNvPr id="3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28575" y="0"/>
          <a:ext cx="6762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7</xdr:col>
      <xdr:colOff>266700</xdr:colOff>
      <xdr:row>0</xdr:row>
      <xdr:rowOff>76200</xdr:rowOff>
    </xdr:to>
    <xdr:pic>
      <xdr:nvPicPr>
        <xdr:cNvPr id="4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</a:blip>
        <a:srcRect/>
        <a:stretch>
          <a:fillRect/>
        </a:stretch>
      </xdr:blipFill>
      <xdr:spPr bwMode="auto">
        <a:xfrm>
          <a:off x="781050" y="76200"/>
          <a:ext cx="3771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0</xdr:row>
      <xdr:rowOff>57150</xdr:rowOff>
    </xdr:from>
    <xdr:to>
      <xdr:col>7</xdr:col>
      <xdr:colOff>333375</xdr:colOff>
      <xdr:row>1</xdr:row>
      <xdr:rowOff>219075</xdr:rowOff>
    </xdr:to>
    <xdr:pic>
      <xdr:nvPicPr>
        <xdr:cNvPr id="5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95350" y="57150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0</xdr:rowOff>
    </xdr:from>
    <xdr:to>
      <xdr:col>9</xdr:col>
      <xdr:colOff>1173480</xdr:colOff>
      <xdr:row>4</xdr:row>
      <xdr:rowOff>9525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714875" y="0"/>
          <a:ext cx="2226945" cy="7943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Welding Technology: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 Sparks &amp; Wallace Campus -STC-Stainless Concentration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2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95250</xdr:colOff>
      <xdr:row>3</xdr:row>
      <xdr:rowOff>19050</xdr:rowOff>
    </xdr:to>
    <xdr:pic>
      <xdr:nvPicPr>
        <xdr:cNvPr id="3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28575" y="0"/>
          <a:ext cx="6762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7</xdr:col>
      <xdr:colOff>266700</xdr:colOff>
      <xdr:row>0</xdr:row>
      <xdr:rowOff>76200</xdr:rowOff>
    </xdr:to>
    <xdr:pic>
      <xdr:nvPicPr>
        <xdr:cNvPr id="4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</a:blip>
        <a:srcRect/>
        <a:stretch>
          <a:fillRect/>
        </a:stretch>
      </xdr:blipFill>
      <xdr:spPr bwMode="auto">
        <a:xfrm>
          <a:off x="781050" y="76200"/>
          <a:ext cx="3771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0</xdr:row>
      <xdr:rowOff>57150</xdr:rowOff>
    </xdr:from>
    <xdr:to>
      <xdr:col>7</xdr:col>
      <xdr:colOff>333375</xdr:colOff>
      <xdr:row>2</xdr:row>
      <xdr:rowOff>57150</xdr:rowOff>
    </xdr:to>
    <xdr:pic>
      <xdr:nvPicPr>
        <xdr:cNvPr id="5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95350" y="57150"/>
          <a:ext cx="3724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0</xdr:rowOff>
    </xdr:from>
    <xdr:to>
      <xdr:col>9</xdr:col>
      <xdr:colOff>1226820</xdr:colOff>
      <xdr:row>4</xdr:row>
      <xdr:rowOff>9525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714875" y="0"/>
          <a:ext cx="2280285" cy="7943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Welding Technology: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 Sparks &amp; Wallace Campus -STC-Aluminum Concentration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2 Semesters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95250</xdr:colOff>
      <xdr:row>3</xdr:row>
      <xdr:rowOff>15240</xdr:rowOff>
    </xdr:to>
    <xdr:pic>
      <xdr:nvPicPr>
        <xdr:cNvPr id="3" name="Picture 3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31"/>
        <a:stretch>
          <a:fillRect/>
        </a:stretch>
      </xdr:blipFill>
      <xdr:spPr bwMode="auto">
        <a:xfrm>
          <a:off x="28575" y="0"/>
          <a:ext cx="676275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7</xdr:col>
      <xdr:colOff>464820</xdr:colOff>
      <xdr:row>0</xdr:row>
      <xdr:rowOff>76200</xdr:rowOff>
    </xdr:to>
    <xdr:pic>
      <xdr:nvPicPr>
        <xdr:cNvPr id="4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</a:blip>
        <a:srcRect/>
        <a:stretch>
          <a:fillRect/>
        </a:stretch>
      </xdr:blipFill>
      <xdr:spPr bwMode="auto">
        <a:xfrm>
          <a:off x="781050" y="76200"/>
          <a:ext cx="3771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0</xdr:row>
      <xdr:rowOff>57150</xdr:rowOff>
    </xdr:from>
    <xdr:to>
      <xdr:col>7</xdr:col>
      <xdr:colOff>531495</xdr:colOff>
      <xdr:row>2</xdr:row>
      <xdr:rowOff>123825</xdr:rowOff>
    </xdr:to>
    <xdr:pic>
      <xdr:nvPicPr>
        <xdr:cNvPr id="5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95350" y="57150"/>
          <a:ext cx="37242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912494</xdr:colOff>
      <xdr:row>0</xdr:row>
      <xdr:rowOff>55245</xdr:rowOff>
    </xdr:from>
    <xdr:to>
      <xdr:col>4</xdr:col>
      <xdr:colOff>1226819</xdr:colOff>
      <xdr:row>3</xdr:row>
      <xdr:rowOff>118110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286374" y="55245"/>
          <a:ext cx="1381125" cy="680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Air Conditioning</a:t>
          </a:r>
          <a:r>
            <a:rPr lang="en-US" sz="1100" b="1" i="0" strike="noStrike" baseline="0">
              <a:solidFill>
                <a:srgbClr val="000000"/>
              </a:solidFill>
              <a:latin typeface="Arial"/>
              <a:cs typeface="Arial"/>
            </a:rPr>
            <a:t> &amp;</a:t>
          </a: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Refrigeration: STC</a:t>
          </a: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3 Semesters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53340</xdr:colOff>
      <xdr:row>2</xdr:row>
      <xdr:rowOff>142875</xdr:rowOff>
    </xdr:to>
    <xdr:pic>
      <xdr:nvPicPr>
        <xdr:cNvPr id="36974" name="Picture 7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1" y="0"/>
          <a:ext cx="662939" cy="584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0</xdr:row>
      <xdr:rowOff>85725</xdr:rowOff>
    </xdr:from>
    <xdr:to>
      <xdr:col>3</xdr:col>
      <xdr:colOff>982980</xdr:colOff>
      <xdr:row>2</xdr:row>
      <xdr:rowOff>28575</xdr:rowOff>
    </xdr:to>
    <xdr:pic>
      <xdr:nvPicPr>
        <xdr:cNvPr id="36975" name="Picture 4" descr="WCC_header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85725"/>
          <a:ext cx="44005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7</xdr:row>
      <xdr:rowOff>142875</xdr:rowOff>
    </xdr:from>
    <xdr:to>
      <xdr:col>7</xdr:col>
      <xdr:colOff>314325</xdr:colOff>
      <xdr:row>9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705350" y="1438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561975</xdr:colOff>
      <xdr:row>0</xdr:row>
      <xdr:rowOff>38100</xdr:rowOff>
    </xdr:from>
    <xdr:to>
      <xdr:col>9</xdr:col>
      <xdr:colOff>1152525</xdr:colOff>
      <xdr:row>3</xdr:row>
      <xdr:rowOff>95250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667375" y="38100"/>
          <a:ext cx="1466850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Automotive 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Technology-AAS</a:t>
          </a:r>
        </a:p>
        <a:p>
          <a:pPr algn="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6 Semesters</a:t>
          </a:r>
        </a:p>
        <a:p>
          <a:pPr algn="r" rtl="0">
            <a:defRPr sz="1000"/>
          </a:pP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28575</xdr:rowOff>
    </xdr:from>
    <xdr:to>
      <xdr:col>1</xdr:col>
      <xdr:colOff>7620</xdr:colOff>
      <xdr:row>2</xdr:row>
      <xdr:rowOff>95250</xdr:rowOff>
    </xdr:to>
    <xdr:pic>
      <xdr:nvPicPr>
        <xdr:cNvPr id="4" name="Picture 4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1" y="28575"/>
          <a:ext cx="601979" cy="508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0</xdr:rowOff>
    </xdr:from>
    <xdr:to>
      <xdr:col>8</xdr:col>
      <xdr:colOff>152400</xdr:colOff>
      <xdr:row>1</xdr:row>
      <xdr:rowOff>28575</xdr:rowOff>
    </xdr:to>
    <xdr:pic>
      <xdr:nvPicPr>
        <xdr:cNvPr id="5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809625" y="0"/>
          <a:ext cx="38957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7</xdr:row>
      <xdr:rowOff>142875</xdr:rowOff>
    </xdr:from>
    <xdr:to>
      <xdr:col>7</xdr:col>
      <xdr:colOff>314325</xdr:colOff>
      <xdr:row>9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76700" y="1438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28575</xdr:rowOff>
    </xdr:from>
    <xdr:to>
      <xdr:col>0</xdr:col>
      <xdr:colOff>579120</xdr:colOff>
      <xdr:row>2</xdr:row>
      <xdr:rowOff>95250</xdr:rowOff>
    </xdr:to>
    <xdr:pic>
      <xdr:nvPicPr>
        <xdr:cNvPr id="4" name="Picture 4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1" y="28575"/>
          <a:ext cx="579119" cy="508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171451</xdr:colOff>
      <xdr:row>0</xdr:row>
      <xdr:rowOff>0</xdr:rowOff>
    </xdr:from>
    <xdr:to>
      <xdr:col>8</xdr:col>
      <xdr:colOff>581026</xdr:colOff>
      <xdr:row>1</xdr:row>
      <xdr:rowOff>104775</xdr:rowOff>
    </xdr:to>
    <xdr:pic>
      <xdr:nvPicPr>
        <xdr:cNvPr id="5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52476" y="0"/>
          <a:ext cx="36195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361950</xdr:colOff>
      <xdr:row>0</xdr:row>
      <xdr:rowOff>38099</xdr:rowOff>
    </xdr:from>
    <xdr:to>
      <xdr:col>10</xdr:col>
      <xdr:colOff>0</xdr:colOff>
      <xdr:row>3</xdr:row>
      <xdr:rowOff>161924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686300" y="38099"/>
          <a:ext cx="14763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Automotive 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Technology: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CERT,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Semesters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30480</xdr:rowOff>
    </xdr:from>
    <xdr:to>
      <xdr:col>7</xdr:col>
      <xdr:colOff>226695</xdr:colOff>
      <xdr:row>2</xdr:row>
      <xdr:rowOff>20955</xdr:rowOff>
    </xdr:to>
    <xdr:pic>
      <xdr:nvPicPr>
        <xdr:cNvPr id="2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716280" y="30480"/>
          <a:ext cx="3777615" cy="325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7620</xdr:rowOff>
    </xdr:from>
    <xdr:to>
      <xdr:col>0</xdr:col>
      <xdr:colOff>594360</xdr:colOff>
      <xdr:row>3</xdr:row>
      <xdr:rowOff>13335</xdr:rowOff>
    </xdr:to>
    <xdr:pic>
      <xdr:nvPicPr>
        <xdr:cNvPr id="3" name="Picture 4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79442"/>
        <a:stretch>
          <a:fillRect/>
        </a:stretch>
      </xdr:blipFill>
      <xdr:spPr bwMode="auto">
        <a:xfrm>
          <a:off x="1" y="7620"/>
          <a:ext cx="594359" cy="508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15240</xdr:colOff>
      <xdr:row>0</xdr:row>
      <xdr:rowOff>0</xdr:rowOff>
    </xdr:from>
    <xdr:to>
      <xdr:col>9</xdr:col>
      <xdr:colOff>281940</xdr:colOff>
      <xdr:row>7</xdr:row>
      <xdr:rowOff>15240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4282440" y="0"/>
          <a:ext cx="1790700" cy="1188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Automotive 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Technology: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STC,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Basic Automotive, Truck &amp; Tractor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Servicing &amp; Repair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Semesters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238125</xdr:colOff>
      <xdr:row>9</xdr:row>
      <xdr:rowOff>142875</xdr:rowOff>
    </xdr:from>
    <xdr:to>
      <xdr:col>7</xdr:col>
      <xdr:colOff>314325</xdr:colOff>
      <xdr:row>11</xdr:row>
      <xdr:rowOff>19050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3705225" y="1430655"/>
          <a:ext cx="76200" cy="211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55</xdr:row>
      <xdr:rowOff>0</xdr:rowOff>
    </xdr:from>
    <xdr:to>
      <xdr:col>1</xdr:col>
      <xdr:colOff>542925</xdr:colOff>
      <xdr:row>55</xdr:row>
      <xdr:rowOff>0</xdr:rowOff>
    </xdr:to>
    <xdr:sp macro="" textlink="">
      <xdr:nvSpPr>
        <xdr:cNvPr id="36135" name="AutoShape 1"/>
        <xdr:cNvSpPr>
          <a:spLocks noChangeArrowheads="1"/>
        </xdr:cNvSpPr>
      </xdr:nvSpPr>
      <xdr:spPr bwMode="auto">
        <a:xfrm rot="10800000">
          <a:off x="742950" y="9363075"/>
          <a:ext cx="409575" cy="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55</xdr:row>
      <xdr:rowOff>0</xdr:rowOff>
    </xdr:from>
    <xdr:to>
      <xdr:col>2</xdr:col>
      <xdr:colOff>180975</xdr:colOff>
      <xdr:row>55</xdr:row>
      <xdr:rowOff>0</xdr:rowOff>
    </xdr:to>
    <xdr:sp macro="" textlink="">
      <xdr:nvSpPr>
        <xdr:cNvPr id="36136" name="AutoShape 2"/>
        <xdr:cNvSpPr>
          <a:spLocks noChangeArrowheads="1"/>
        </xdr:cNvSpPr>
      </xdr:nvSpPr>
      <xdr:spPr bwMode="auto">
        <a:xfrm rot="10800000">
          <a:off x="990600" y="9363075"/>
          <a:ext cx="409575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55</xdr:row>
      <xdr:rowOff>0</xdr:rowOff>
    </xdr:from>
    <xdr:to>
      <xdr:col>1</xdr:col>
      <xdr:colOff>485775</xdr:colOff>
      <xdr:row>55</xdr:row>
      <xdr:rowOff>0</xdr:rowOff>
    </xdr:to>
    <xdr:sp macro="" textlink="">
      <xdr:nvSpPr>
        <xdr:cNvPr id="36137" name="Line 3"/>
        <xdr:cNvSpPr>
          <a:spLocks noChangeShapeType="1"/>
        </xdr:cNvSpPr>
      </xdr:nvSpPr>
      <xdr:spPr bwMode="auto">
        <a:xfrm>
          <a:off x="962025" y="9363075"/>
          <a:ext cx="133350" cy="0"/>
        </a:xfrm>
        <a:prstGeom prst="line">
          <a:avLst/>
        </a:prstGeom>
        <a:noFill/>
        <a:ln w="57150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8</xdr:col>
      <xdr:colOff>476250</xdr:colOff>
      <xdr:row>0</xdr:row>
      <xdr:rowOff>19050</xdr:rowOff>
    </xdr:from>
    <xdr:to>
      <xdr:col>9</xdr:col>
      <xdr:colOff>1019175</xdr:colOff>
      <xdr:row>4</xdr:row>
      <xdr:rowOff>19050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353050" y="19050"/>
          <a:ext cx="1343025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/>
          <a:r>
            <a:rPr lang="en-US" sz="1400" b="1" i="0">
              <a:latin typeface="Arial" pitchFamily="34" charset="0"/>
              <a:ea typeface="+mn-ea"/>
              <a:cs typeface="Arial" pitchFamily="34" charset="0"/>
            </a:rPr>
            <a:t>Child</a:t>
          </a:r>
          <a:endParaRPr lang="en-US" sz="1400">
            <a:latin typeface="Arial" pitchFamily="34" charset="0"/>
            <a:cs typeface="Arial" pitchFamily="34" charset="0"/>
          </a:endParaRPr>
        </a:p>
        <a:p>
          <a:pPr algn="r" rtl="0"/>
          <a:r>
            <a:rPr lang="en-US" sz="1400" b="1" i="0">
              <a:latin typeface="Arial" pitchFamily="34" charset="0"/>
              <a:ea typeface="+mn-ea"/>
              <a:cs typeface="Arial" pitchFamily="34" charset="0"/>
            </a:rPr>
            <a:t>Development-CDA-STC</a:t>
          </a:r>
          <a:endParaRPr lang="en-US" sz="1400">
            <a:latin typeface="Arial" pitchFamily="34" charset="0"/>
            <a:cs typeface="Arial" pitchFamily="34" charset="0"/>
          </a:endParaRPr>
        </a:p>
        <a:p>
          <a:pPr algn="r" rtl="0"/>
          <a:r>
            <a:rPr lang="en-US" sz="1100" b="1" i="0"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n-US" sz="1100" b="1" i="0" baseline="0">
              <a:latin typeface="Arial" pitchFamily="34" charset="0"/>
              <a:ea typeface="+mn-ea"/>
              <a:cs typeface="Arial" pitchFamily="34" charset="0"/>
            </a:rPr>
            <a:t> to 2 semesters</a:t>
          </a:r>
          <a:endParaRPr lang="en-US" sz="1100" b="1" i="0">
            <a:latin typeface="Arial" pitchFamily="34" charset="0"/>
            <a:ea typeface="+mn-ea"/>
            <a:cs typeface="Arial" pitchFamily="34" charset="0"/>
          </a:endParaRPr>
        </a:p>
        <a:p>
          <a:pPr algn="r" rtl="0">
            <a:defRPr sz="1000"/>
          </a:pP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209550</xdr:colOff>
      <xdr:row>3</xdr:row>
      <xdr:rowOff>142875</xdr:rowOff>
    </xdr:to>
    <xdr:pic>
      <xdr:nvPicPr>
        <xdr:cNvPr id="36139" name="Picture 6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47625" y="2857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0</xdr:row>
      <xdr:rowOff>171450</xdr:rowOff>
    </xdr:from>
    <xdr:to>
      <xdr:col>6</xdr:col>
      <xdr:colOff>9525</xdr:colOff>
      <xdr:row>3</xdr:row>
      <xdr:rowOff>38100</xdr:rowOff>
    </xdr:to>
    <xdr:sp macro="" textlink="">
      <xdr:nvSpPr>
        <xdr:cNvPr id="7" name="TextBox 6"/>
        <xdr:cNvSpPr txBox="1"/>
      </xdr:nvSpPr>
      <xdr:spPr>
        <a:xfrm>
          <a:off x="2352675" y="171450"/>
          <a:ext cx="13144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1</xdr:col>
      <xdr:colOff>161925</xdr:colOff>
      <xdr:row>0</xdr:row>
      <xdr:rowOff>114300</xdr:rowOff>
    </xdr:from>
    <xdr:to>
      <xdr:col>8</xdr:col>
      <xdr:colOff>238125</xdr:colOff>
      <xdr:row>2</xdr:row>
      <xdr:rowOff>38100</xdr:rowOff>
    </xdr:to>
    <xdr:pic>
      <xdr:nvPicPr>
        <xdr:cNvPr id="36141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71525" y="114300"/>
          <a:ext cx="4371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55</xdr:row>
      <xdr:rowOff>0</xdr:rowOff>
    </xdr:from>
    <xdr:to>
      <xdr:col>1</xdr:col>
      <xdr:colOff>542925</xdr:colOff>
      <xdr:row>55</xdr:row>
      <xdr:rowOff>0</xdr:rowOff>
    </xdr:to>
    <xdr:sp macro="" textlink="">
      <xdr:nvSpPr>
        <xdr:cNvPr id="12660" name="AutoShape 1"/>
        <xdr:cNvSpPr>
          <a:spLocks noChangeArrowheads="1"/>
        </xdr:cNvSpPr>
      </xdr:nvSpPr>
      <xdr:spPr bwMode="auto">
        <a:xfrm rot="10800000">
          <a:off x="742950" y="9363075"/>
          <a:ext cx="409575" cy="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55</xdr:row>
      <xdr:rowOff>0</xdr:rowOff>
    </xdr:from>
    <xdr:to>
      <xdr:col>2</xdr:col>
      <xdr:colOff>180975</xdr:colOff>
      <xdr:row>55</xdr:row>
      <xdr:rowOff>0</xdr:rowOff>
    </xdr:to>
    <xdr:sp macro="" textlink="">
      <xdr:nvSpPr>
        <xdr:cNvPr id="12661" name="AutoShape 2"/>
        <xdr:cNvSpPr>
          <a:spLocks noChangeArrowheads="1"/>
        </xdr:cNvSpPr>
      </xdr:nvSpPr>
      <xdr:spPr bwMode="auto">
        <a:xfrm rot="10800000">
          <a:off x="990600" y="9363075"/>
          <a:ext cx="409575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55</xdr:row>
      <xdr:rowOff>0</xdr:rowOff>
    </xdr:from>
    <xdr:to>
      <xdr:col>1</xdr:col>
      <xdr:colOff>485775</xdr:colOff>
      <xdr:row>55</xdr:row>
      <xdr:rowOff>0</xdr:rowOff>
    </xdr:to>
    <xdr:sp macro="" textlink="">
      <xdr:nvSpPr>
        <xdr:cNvPr id="12662" name="Line 3"/>
        <xdr:cNvSpPr>
          <a:spLocks noChangeShapeType="1"/>
        </xdr:cNvSpPr>
      </xdr:nvSpPr>
      <xdr:spPr bwMode="auto">
        <a:xfrm>
          <a:off x="962025" y="9363075"/>
          <a:ext cx="133350" cy="0"/>
        </a:xfrm>
        <a:prstGeom prst="line">
          <a:avLst/>
        </a:prstGeom>
        <a:noFill/>
        <a:ln w="57150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8</xdr:col>
      <xdr:colOff>476250</xdr:colOff>
      <xdr:row>0</xdr:row>
      <xdr:rowOff>19050</xdr:rowOff>
    </xdr:from>
    <xdr:to>
      <xdr:col>9</xdr:col>
      <xdr:colOff>1000125</xdr:colOff>
      <xdr:row>4</xdr:row>
      <xdr:rowOff>152400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353050" y="19050"/>
          <a:ext cx="1323975" cy="981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Child</a:t>
          </a:r>
        </a:p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Development</a:t>
          </a:r>
        </a:p>
        <a:p>
          <a:pPr algn="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5 Semesters-AAS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209550</xdr:colOff>
      <xdr:row>3</xdr:row>
      <xdr:rowOff>142875</xdr:rowOff>
    </xdr:to>
    <xdr:pic>
      <xdr:nvPicPr>
        <xdr:cNvPr id="12664" name="Picture 6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47625" y="2857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0</xdr:row>
      <xdr:rowOff>171450</xdr:rowOff>
    </xdr:from>
    <xdr:to>
      <xdr:col>6</xdr:col>
      <xdr:colOff>9525</xdr:colOff>
      <xdr:row>3</xdr:row>
      <xdr:rowOff>38100</xdr:rowOff>
    </xdr:to>
    <xdr:sp macro="" textlink="">
      <xdr:nvSpPr>
        <xdr:cNvPr id="7" name="TextBox 6"/>
        <xdr:cNvSpPr txBox="1"/>
      </xdr:nvSpPr>
      <xdr:spPr>
        <a:xfrm>
          <a:off x="2352675" y="171450"/>
          <a:ext cx="13144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1</xdr:col>
      <xdr:colOff>161925</xdr:colOff>
      <xdr:row>0</xdr:row>
      <xdr:rowOff>114300</xdr:rowOff>
    </xdr:from>
    <xdr:to>
      <xdr:col>8</xdr:col>
      <xdr:colOff>266700</xdr:colOff>
      <xdr:row>2</xdr:row>
      <xdr:rowOff>38100</xdr:rowOff>
    </xdr:to>
    <xdr:pic>
      <xdr:nvPicPr>
        <xdr:cNvPr id="12666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71525" y="114300"/>
          <a:ext cx="4371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55</xdr:row>
      <xdr:rowOff>0</xdr:rowOff>
    </xdr:from>
    <xdr:to>
      <xdr:col>1</xdr:col>
      <xdr:colOff>542925</xdr:colOff>
      <xdr:row>55</xdr:row>
      <xdr:rowOff>0</xdr:rowOff>
    </xdr:to>
    <xdr:sp macro="" textlink="">
      <xdr:nvSpPr>
        <xdr:cNvPr id="38997" name="AutoShape 1"/>
        <xdr:cNvSpPr>
          <a:spLocks noChangeArrowheads="1"/>
        </xdr:cNvSpPr>
      </xdr:nvSpPr>
      <xdr:spPr bwMode="auto">
        <a:xfrm rot="10800000">
          <a:off x="742950" y="9363075"/>
          <a:ext cx="409575" cy="0"/>
        </a:xfrm>
        <a:prstGeom prst="triangle">
          <a:avLst>
            <a:gd name="adj" fmla="val 50000"/>
          </a:avLst>
        </a:prstGeom>
        <a:solidFill>
          <a:srgbClr val="00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55</xdr:row>
      <xdr:rowOff>0</xdr:rowOff>
    </xdr:from>
    <xdr:to>
      <xdr:col>2</xdr:col>
      <xdr:colOff>180975</xdr:colOff>
      <xdr:row>55</xdr:row>
      <xdr:rowOff>0</xdr:rowOff>
    </xdr:to>
    <xdr:sp macro="" textlink="">
      <xdr:nvSpPr>
        <xdr:cNvPr id="38998" name="AutoShape 2"/>
        <xdr:cNvSpPr>
          <a:spLocks noChangeArrowheads="1"/>
        </xdr:cNvSpPr>
      </xdr:nvSpPr>
      <xdr:spPr bwMode="auto">
        <a:xfrm rot="10800000">
          <a:off x="990600" y="9363075"/>
          <a:ext cx="409575" cy="0"/>
        </a:xfrm>
        <a:prstGeom prst="triangle">
          <a:avLst>
            <a:gd name="adj" fmla="val 50000"/>
          </a:avLst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55</xdr:row>
      <xdr:rowOff>0</xdr:rowOff>
    </xdr:from>
    <xdr:to>
      <xdr:col>1</xdr:col>
      <xdr:colOff>485775</xdr:colOff>
      <xdr:row>55</xdr:row>
      <xdr:rowOff>0</xdr:rowOff>
    </xdr:to>
    <xdr:sp macro="" textlink="">
      <xdr:nvSpPr>
        <xdr:cNvPr id="38999" name="Line 3"/>
        <xdr:cNvSpPr>
          <a:spLocks noChangeShapeType="1"/>
        </xdr:cNvSpPr>
      </xdr:nvSpPr>
      <xdr:spPr bwMode="auto">
        <a:xfrm>
          <a:off x="962025" y="9363075"/>
          <a:ext cx="133350" cy="0"/>
        </a:xfrm>
        <a:prstGeom prst="line">
          <a:avLst/>
        </a:prstGeom>
        <a:noFill/>
        <a:ln w="57150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8</xdr:col>
      <xdr:colOff>476250</xdr:colOff>
      <xdr:row>0</xdr:row>
      <xdr:rowOff>19050</xdr:rowOff>
    </xdr:from>
    <xdr:to>
      <xdr:col>9</xdr:col>
      <xdr:colOff>1019175</xdr:colOff>
      <xdr:row>5</xdr:row>
      <xdr:rowOff>28575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353050" y="19050"/>
          <a:ext cx="1343025" cy="1047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/>
          <a:r>
            <a:rPr lang="en-US" sz="1400" b="1" i="0">
              <a:latin typeface="Arial" pitchFamily="34" charset="0"/>
              <a:ea typeface="+mn-ea"/>
              <a:cs typeface="Arial" pitchFamily="34" charset="0"/>
            </a:rPr>
            <a:t>Child</a:t>
          </a:r>
          <a:endParaRPr lang="en-US" sz="1400">
            <a:latin typeface="Arial" pitchFamily="34" charset="0"/>
            <a:cs typeface="Arial" pitchFamily="34" charset="0"/>
          </a:endParaRPr>
        </a:p>
        <a:p>
          <a:pPr algn="r" rtl="0"/>
          <a:r>
            <a:rPr lang="en-US" sz="1400" b="1" i="0">
              <a:latin typeface="Arial" pitchFamily="34" charset="0"/>
              <a:ea typeface="+mn-ea"/>
              <a:cs typeface="Arial" pitchFamily="34" charset="0"/>
            </a:rPr>
            <a:t>Development-STC</a:t>
          </a:r>
          <a:endParaRPr lang="en-US" sz="1400">
            <a:latin typeface="Arial" pitchFamily="34" charset="0"/>
            <a:cs typeface="Arial" pitchFamily="34" charset="0"/>
          </a:endParaRPr>
        </a:p>
        <a:p>
          <a:pPr algn="r" rtl="0"/>
          <a:r>
            <a:rPr lang="en-US" sz="1100" b="1" i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100" b="1" i="0" baseline="0">
              <a:latin typeface="Arial" pitchFamily="34" charset="0"/>
              <a:ea typeface="+mn-ea"/>
              <a:cs typeface="Arial" pitchFamily="34" charset="0"/>
            </a:rPr>
            <a:t>3 semesters</a:t>
          </a:r>
          <a:endParaRPr lang="en-US" sz="1100" b="1" i="0">
            <a:latin typeface="Arial" pitchFamily="34" charset="0"/>
            <a:ea typeface="+mn-ea"/>
            <a:cs typeface="Arial" pitchFamily="34" charset="0"/>
          </a:endParaRPr>
        </a:p>
        <a:p>
          <a:pPr algn="r" rtl="0">
            <a:defRPr sz="1000"/>
          </a:pP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209550</xdr:colOff>
      <xdr:row>3</xdr:row>
      <xdr:rowOff>142875</xdr:rowOff>
    </xdr:to>
    <xdr:pic>
      <xdr:nvPicPr>
        <xdr:cNvPr id="39001" name="Picture 6" descr="About Wallace 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9442"/>
        <a:stretch>
          <a:fillRect/>
        </a:stretch>
      </xdr:blipFill>
      <xdr:spPr bwMode="auto">
        <a:xfrm>
          <a:off x="47625" y="2857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0</xdr:row>
      <xdr:rowOff>171450</xdr:rowOff>
    </xdr:from>
    <xdr:to>
      <xdr:col>6</xdr:col>
      <xdr:colOff>9525</xdr:colOff>
      <xdr:row>3</xdr:row>
      <xdr:rowOff>38100</xdr:rowOff>
    </xdr:to>
    <xdr:sp macro="" textlink="">
      <xdr:nvSpPr>
        <xdr:cNvPr id="7" name="TextBox 6"/>
        <xdr:cNvSpPr txBox="1"/>
      </xdr:nvSpPr>
      <xdr:spPr>
        <a:xfrm>
          <a:off x="2352675" y="171450"/>
          <a:ext cx="13144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1</xdr:col>
      <xdr:colOff>161925</xdr:colOff>
      <xdr:row>0</xdr:row>
      <xdr:rowOff>114300</xdr:rowOff>
    </xdr:from>
    <xdr:to>
      <xdr:col>8</xdr:col>
      <xdr:colOff>266700</xdr:colOff>
      <xdr:row>2</xdr:row>
      <xdr:rowOff>38100</xdr:rowOff>
    </xdr:to>
    <xdr:pic>
      <xdr:nvPicPr>
        <xdr:cNvPr id="39003" name="Picture 19" descr="main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71525" y="114300"/>
          <a:ext cx="4371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E59"/>
  <sheetViews>
    <sheetView tabSelected="1" view="pageLayout" zoomScaleNormal="100" workbookViewId="0">
      <selection activeCell="F19" sqref="F19"/>
    </sheetView>
  </sheetViews>
  <sheetFormatPr defaultRowHeight="12.75" x14ac:dyDescent="0.2"/>
  <cols>
    <col min="2" max="2" width="50.5703125" customWidth="1"/>
    <col min="3" max="3" width="12.5703125" customWidth="1"/>
    <col min="4" max="4" width="16.140625" customWidth="1"/>
  </cols>
  <sheetData>
    <row r="1" spans="1:4" ht="18" x14ac:dyDescent="0.25">
      <c r="A1" s="1"/>
      <c r="B1" s="532" t="s">
        <v>0</v>
      </c>
      <c r="C1" s="532"/>
      <c r="D1" s="532"/>
    </row>
    <row r="2" spans="1:4" ht="18" x14ac:dyDescent="0.25">
      <c r="A2" s="2"/>
      <c r="B2" s="3"/>
      <c r="C2" s="2"/>
      <c r="D2" s="3"/>
    </row>
    <row r="3" spans="1:4" ht="15" x14ac:dyDescent="0.25">
      <c r="A3" s="4"/>
      <c r="B3" s="533" t="s">
        <v>1</v>
      </c>
      <c r="C3" s="533"/>
      <c r="D3" s="533"/>
    </row>
    <row r="4" spans="1:4" x14ac:dyDescent="0.2">
      <c r="A4" s="4"/>
      <c r="C4" s="6"/>
      <c r="D4" s="6"/>
    </row>
    <row r="5" spans="1:4" x14ac:dyDescent="0.2">
      <c r="A5" s="4"/>
      <c r="B5" s="7" t="s">
        <v>2</v>
      </c>
      <c r="C5" s="8" t="s">
        <v>101</v>
      </c>
      <c r="D5" s="8" t="s">
        <v>4</v>
      </c>
    </row>
    <row r="6" spans="1:4" x14ac:dyDescent="0.2">
      <c r="A6" s="4"/>
      <c r="C6" s="6"/>
      <c r="D6" s="6"/>
    </row>
    <row r="7" spans="1:4" x14ac:dyDescent="0.2">
      <c r="A7" s="337">
        <v>73</v>
      </c>
      <c r="B7" t="s">
        <v>221</v>
      </c>
      <c r="C7" s="6">
        <v>129</v>
      </c>
      <c r="D7" s="120">
        <f>SUM(C7)*A7</f>
        <v>9417</v>
      </c>
    </row>
    <row r="8" spans="1:4" ht="15.75" customHeight="1" x14ac:dyDescent="0.2">
      <c r="A8" s="4"/>
      <c r="B8" t="s">
        <v>22</v>
      </c>
      <c r="C8" s="6"/>
      <c r="D8" s="9">
        <f>SUM(D7:D7)</f>
        <v>9417</v>
      </c>
    </row>
    <row r="9" spans="1:4" ht="15.75" customHeight="1" x14ac:dyDescent="0.2">
      <c r="A9" s="4"/>
      <c r="C9" s="6"/>
      <c r="D9" s="9"/>
    </row>
    <row r="10" spans="1:4" ht="12" customHeight="1" x14ac:dyDescent="0.2">
      <c r="A10" s="4"/>
      <c r="B10" s="7" t="s">
        <v>6</v>
      </c>
      <c r="C10" s="6"/>
      <c r="D10" s="9"/>
    </row>
    <row r="11" spans="1:4" x14ac:dyDescent="0.2">
      <c r="A11" s="4"/>
      <c r="B11" s="157" t="s">
        <v>8</v>
      </c>
      <c r="C11" s="187">
        <v>9</v>
      </c>
      <c r="D11" s="187">
        <f>SUM(C11)*A7</f>
        <v>657</v>
      </c>
    </row>
    <row r="12" spans="1:4" x14ac:dyDescent="0.2">
      <c r="A12" s="4"/>
      <c r="B12" t="s">
        <v>7</v>
      </c>
      <c r="C12" s="6">
        <v>9</v>
      </c>
      <c r="D12" s="6">
        <f>SUM(C12)*A7</f>
        <v>657</v>
      </c>
    </row>
    <row r="13" spans="1:4" x14ac:dyDescent="0.2">
      <c r="A13" s="4"/>
      <c r="B13" t="s">
        <v>147</v>
      </c>
      <c r="C13" s="6">
        <v>8</v>
      </c>
      <c r="D13" s="6">
        <f>SUM(C13)*A7</f>
        <v>584</v>
      </c>
    </row>
    <row r="14" spans="1:4" x14ac:dyDescent="0.2">
      <c r="A14" s="4"/>
      <c r="B14" t="s">
        <v>9</v>
      </c>
      <c r="C14" s="6">
        <v>1</v>
      </c>
      <c r="D14" s="6">
        <f>SUM(C14)*A7</f>
        <v>73</v>
      </c>
    </row>
    <row r="15" spans="1:4" x14ac:dyDescent="0.2">
      <c r="A15" s="4"/>
      <c r="B15" t="s">
        <v>10</v>
      </c>
      <c r="C15" s="6">
        <v>21.5</v>
      </c>
      <c r="D15" s="6">
        <v>21.5</v>
      </c>
    </row>
    <row r="16" spans="1:4" x14ac:dyDescent="0.2">
      <c r="A16" s="4"/>
      <c r="B16" t="s">
        <v>11</v>
      </c>
      <c r="C16" s="6">
        <v>37.950000000000003</v>
      </c>
      <c r="D16" s="120">
        <v>37.950000000000003</v>
      </c>
    </row>
    <row r="17" spans="1:5" x14ac:dyDescent="0.2">
      <c r="A17" s="4"/>
      <c r="C17" s="6"/>
      <c r="D17" s="9">
        <f>SUM(D11:D16)</f>
        <v>2030.45</v>
      </c>
    </row>
    <row r="18" spans="1:5" ht="12.75" customHeight="1" x14ac:dyDescent="0.2">
      <c r="A18" s="4"/>
      <c r="C18" s="6"/>
      <c r="D18" s="6"/>
    </row>
    <row r="19" spans="1:5" x14ac:dyDescent="0.2">
      <c r="A19" s="226"/>
      <c r="B19" s="225" t="s">
        <v>12</v>
      </c>
      <c r="C19" s="229" t="s">
        <v>101</v>
      </c>
      <c r="D19" s="231" t="s">
        <v>4</v>
      </c>
    </row>
    <row r="20" spans="1:5" x14ac:dyDescent="0.2">
      <c r="A20" s="397" t="s">
        <v>13</v>
      </c>
      <c r="B20" s="224" t="s">
        <v>138</v>
      </c>
      <c r="C20" s="230"/>
      <c r="D20" s="398"/>
      <c r="E20" s="84"/>
    </row>
    <row r="21" spans="1:5" x14ac:dyDescent="0.2">
      <c r="A21" s="212">
        <v>1</v>
      </c>
      <c r="B21" s="49" t="s">
        <v>123</v>
      </c>
      <c r="C21" s="234">
        <v>23</v>
      </c>
      <c r="D21" s="399">
        <f>SUM(C21)*A21</f>
        <v>23</v>
      </c>
      <c r="E21" s="84"/>
    </row>
    <row r="22" spans="1:5" x14ac:dyDescent="0.2">
      <c r="A22" s="214">
        <v>1</v>
      </c>
      <c r="B22" s="132" t="s">
        <v>14</v>
      </c>
      <c r="C22" s="330">
        <v>31</v>
      </c>
      <c r="D22" s="400">
        <f t="shared" ref="D22:D50" si="0">SUM(C22)*A22</f>
        <v>31</v>
      </c>
      <c r="E22" s="84"/>
    </row>
    <row r="23" spans="1:5" x14ac:dyDescent="0.2">
      <c r="A23" s="212">
        <v>1</v>
      </c>
      <c r="B23" s="49" t="s">
        <v>15</v>
      </c>
      <c r="C23" s="234">
        <v>14</v>
      </c>
      <c r="D23" s="399">
        <f t="shared" si="0"/>
        <v>14</v>
      </c>
      <c r="E23" s="84"/>
    </row>
    <row r="24" spans="1:5" x14ac:dyDescent="0.2">
      <c r="A24" s="214">
        <v>1</v>
      </c>
      <c r="B24" s="132" t="s">
        <v>16</v>
      </c>
      <c r="C24" s="330">
        <v>26</v>
      </c>
      <c r="D24" s="400">
        <f t="shared" si="0"/>
        <v>26</v>
      </c>
      <c r="E24" s="84"/>
    </row>
    <row r="25" spans="1:5" x14ac:dyDescent="0.2">
      <c r="A25" s="401">
        <v>1</v>
      </c>
      <c r="B25" s="255" t="s">
        <v>198</v>
      </c>
      <c r="C25" s="329">
        <v>18</v>
      </c>
      <c r="D25" s="402">
        <f t="shared" si="0"/>
        <v>18</v>
      </c>
      <c r="E25" s="84"/>
    </row>
    <row r="26" spans="1:5" x14ac:dyDescent="0.2">
      <c r="A26" s="214">
        <v>1</v>
      </c>
      <c r="B26" s="132" t="s">
        <v>158</v>
      </c>
      <c r="C26" s="330">
        <v>8</v>
      </c>
      <c r="D26" s="400">
        <f t="shared" si="0"/>
        <v>8</v>
      </c>
      <c r="E26" s="84"/>
    </row>
    <row r="27" spans="1:5" x14ac:dyDescent="0.2">
      <c r="A27" s="401">
        <v>1</v>
      </c>
      <c r="B27" s="255" t="s">
        <v>199</v>
      </c>
      <c r="C27" s="329">
        <v>16</v>
      </c>
      <c r="D27" s="402">
        <f t="shared" si="0"/>
        <v>16</v>
      </c>
      <c r="E27" s="84"/>
    </row>
    <row r="28" spans="1:5" x14ac:dyDescent="0.2">
      <c r="A28" s="214">
        <v>1</v>
      </c>
      <c r="B28" s="132" t="s">
        <v>159</v>
      </c>
      <c r="C28" s="330">
        <v>26</v>
      </c>
      <c r="D28" s="400">
        <f t="shared" si="0"/>
        <v>26</v>
      </c>
      <c r="E28" s="84"/>
    </row>
    <row r="29" spans="1:5" x14ac:dyDescent="0.2">
      <c r="A29" s="401">
        <v>1</v>
      </c>
      <c r="B29" s="255" t="s">
        <v>200</v>
      </c>
      <c r="C29" s="329">
        <v>19</v>
      </c>
      <c r="D29" s="402">
        <f t="shared" si="0"/>
        <v>19</v>
      </c>
      <c r="E29" s="84"/>
    </row>
    <row r="30" spans="1:5" x14ac:dyDescent="0.2">
      <c r="A30" s="214">
        <v>1</v>
      </c>
      <c r="B30" s="132" t="s">
        <v>160</v>
      </c>
      <c r="C30" s="330">
        <v>14</v>
      </c>
      <c r="D30" s="400">
        <f t="shared" si="0"/>
        <v>14</v>
      </c>
      <c r="E30" s="84"/>
    </row>
    <row r="31" spans="1:5" x14ac:dyDescent="0.2">
      <c r="A31" s="401">
        <v>1</v>
      </c>
      <c r="B31" s="255" t="s">
        <v>161</v>
      </c>
      <c r="C31" s="329">
        <v>17</v>
      </c>
      <c r="D31" s="402">
        <f t="shared" si="0"/>
        <v>17</v>
      </c>
      <c r="E31" s="84"/>
    </row>
    <row r="32" spans="1:5" x14ac:dyDescent="0.2">
      <c r="A32" s="403">
        <v>1</v>
      </c>
      <c r="B32" s="333" t="s">
        <v>201</v>
      </c>
      <c r="C32" s="235">
        <v>8</v>
      </c>
      <c r="D32" s="404">
        <f t="shared" si="0"/>
        <v>8</v>
      </c>
      <c r="E32" s="84"/>
    </row>
    <row r="33" spans="1:5" x14ac:dyDescent="0.2">
      <c r="A33" s="401">
        <v>1</v>
      </c>
      <c r="B33" s="255" t="s">
        <v>17</v>
      </c>
      <c r="C33" s="329">
        <v>25</v>
      </c>
      <c r="D33" s="402">
        <f t="shared" si="0"/>
        <v>25</v>
      </c>
      <c r="E33" s="84"/>
    </row>
    <row r="34" spans="1:5" x14ac:dyDescent="0.2">
      <c r="A34" s="405">
        <v>1</v>
      </c>
      <c r="B34" s="223" t="s">
        <v>18</v>
      </c>
      <c r="C34" s="235">
        <v>32</v>
      </c>
      <c r="D34" s="406">
        <f t="shared" si="0"/>
        <v>32</v>
      </c>
      <c r="E34" s="84"/>
    </row>
    <row r="35" spans="1:5" x14ac:dyDescent="0.2">
      <c r="A35" s="401">
        <v>1</v>
      </c>
      <c r="B35" s="255" t="s">
        <v>202</v>
      </c>
      <c r="C35" s="329">
        <v>9</v>
      </c>
      <c r="D35" s="402">
        <f t="shared" si="0"/>
        <v>9</v>
      </c>
      <c r="E35" s="84"/>
    </row>
    <row r="36" spans="1:5" x14ac:dyDescent="0.2">
      <c r="A36" s="405">
        <v>1</v>
      </c>
      <c r="B36" s="223" t="s">
        <v>124</v>
      </c>
      <c r="C36" s="235">
        <v>7</v>
      </c>
      <c r="D36" s="406">
        <f t="shared" si="0"/>
        <v>7</v>
      </c>
      <c r="E36" s="84"/>
    </row>
    <row r="37" spans="1:5" x14ac:dyDescent="0.2">
      <c r="A37" s="401">
        <v>1</v>
      </c>
      <c r="B37" s="255" t="s">
        <v>162</v>
      </c>
      <c r="C37" s="329">
        <v>390</v>
      </c>
      <c r="D37" s="402">
        <f t="shared" si="0"/>
        <v>390</v>
      </c>
      <c r="E37" s="84"/>
    </row>
    <row r="38" spans="1:5" x14ac:dyDescent="0.2">
      <c r="A38" s="405">
        <v>1</v>
      </c>
      <c r="B38" s="223" t="s">
        <v>163</v>
      </c>
      <c r="C38" s="235">
        <v>70</v>
      </c>
      <c r="D38" s="406">
        <f t="shared" si="0"/>
        <v>70</v>
      </c>
      <c r="E38" s="84"/>
    </row>
    <row r="39" spans="1:5" x14ac:dyDescent="0.2">
      <c r="A39" s="401">
        <v>1</v>
      </c>
      <c r="B39" s="255" t="s">
        <v>164</v>
      </c>
      <c r="C39" s="329">
        <v>113</v>
      </c>
      <c r="D39" s="402">
        <f t="shared" si="0"/>
        <v>113</v>
      </c>
      <c r="E39" s="84"/>
    </row>
    <row r="40" spans="1:5" x14ac:dyDescent="0.2">
      <c r="A40" s="405">
        <v>1</v>
      </c>
      <c r="B40" s="223" t="s">
        <v>203</v>
      </c>
      <c r="C40" s="235">
        <v>6</v>
      </c>
      <c r="D40" s="406">
        <f t="shared" si="0"/>
        <v>6</v>
      </c>
      <c r="E40" s="84"/>
    </row>
    <row r="41" spans="1:5" x14ac:dyDescent="0.2">
      <c r="A41" s="401">
        <v>1</v>
      </c>
      <c r="B41" s="255" t="s">
        <v>204</v>
      </c>
      <c r="C41" s="329">
        <v>31</v>
      </c>
      <c r="D41" s="402">
        <f t="shared" si="0"/>
        <v>31</v>
      </c>
      <c r="E41" s="84"/>
    </row>
    <row r="42" spans="1:5" x14ac:dyDescent="0.2">
      <c r="A42" s="405">
        <v>1</v>
      </c>
      <c r="B42" s="223" t="s">
        <v>165</v>
      </c>
      <c r="C42" s="235">
        <v>9</v>
      </c>
      <c r="D42" s="406">
        <f t="shared" si="0"/>
        <v>9</v>
      </c>
      <c r="E42" s="84"/>
    </row>
    <row r="43" spans="1:5" x14ac:dyDescent="0.2">
      <c r="A43" s="401">
        <v>2</v>
      </c>
      <c r="B43" s="255" t="s">
        <v>166</v>
      </c>
      <c r="C43" s="329">
        <v>54</v>
      </c>
      <c r="D43" s="402">
        <f t="shared" si="0"/>
        <v>108</v>
      </c>
      <c r="E43" s="84"/>
    </row>
    <row r="44" spans="1:5" x14ac:dyDescent="0.2">
      <c r="A44" s="405">
        <v>1</v>
      </c>
      <c r="B44" s="223" t="s">
        <v>205</v>
      </c>
      <c r="C44" s="235">
        <v>138</v>
      </c>
      <c r="D44" s="406">
        <f t="shared" si="0"/>
        <v>138</v>
      </c>
      <c r="E44" s="84"/>
    </row>
    <row r="45" spans="1:5" x14ac:dyDescent="0.2">
      <c r="A45" s="401">
        <v>3</v>
      </c>
      <c r="B45" s="255" t="s">
        <v>207</v>
      </c>
      <c r="C45" s="329">
        <v>16</v>
      </c>
      <c r="D45" s="402">
        <f t="shared" si="0"/>
        <v>48</v>
      </c>
      <c r="E45" s="84"/>
    </row>
    <row r="46" spans="1:5" x14ac:dyDescent="0.2">
      <c r="A46" s="405">
        <v>1</v>
      </c>
      <c r="B46" s="223" t="s">
        <v>167</v>
      </c>
      <c r="C46" s="235">
        <v>15</v>
      </c>
      <c r="D46" s="406">
        <f t="shared" si="0"/>
        <v>15</v>
      </c>
      <c r="E46" s="84"/>
    </row>
    <row r="47" spans="1:5" x14ac:dyDescent="0.2">
      <c r="A47" s="401">
        <v>1</v>
      </c>
      <c r="B47" s="255" t="s">
        <v>168</v>
      </c>
      <c r="C47" s="329">
        <v>23</v>
      </c>
      <c r="D47" s="402">
        <f t="shared" si="0"/>
        <v>23</v>
      </c>
      <c r="E47" s="84"/>
    </row>
    <row r="48" spans="1:5" x14ac:dyDescent="0.2">
      <c r="A48" s="405">
        <v>1</v>
      </c>
      <c r="B48" s="223" t="s">
        <v>169</v>
      </c>
      <c r="C48" s="235">
        <v>62</v>
      </c>
      <c r="D48" s="406">
        <f t="shared" si="0"/>
        <v>62</v>
      </c>
      <c r="E48" s="84"/>
    </row>
    <row r="49" spans="1:5" x14ac:dyDescent="0.2">
      <c r="A49" s="401">
        <v>1</v>
      </c>
      <c r="B49" s="255" t="s">
        <v>206</v>
      </c>
      <c r="C49" s="329">
        <v>62</v>
      </c>
      <c r="D49" s="402">
        <f t="shared" si="0"/>
        <v>62</v>
      </c>
      <c r="E49" s="84"/>
    </row>
    <row r="50" spans="1:5" x14ac:dyDescent="0.2">
      <c r="A50" s="407">
        <v>1</v>
      </c>
      <c r="B50" s="408" t="s">
        <v>125</v>
      </c>
      <c r="C50" s="409">
        <v>10</v>
      </c>
      <c r="D50" s="410">
        <f t="shared" si="0"/>
        <v>10</v>
      </c>
      <c r="E50" s="84"/>
    </row>
    <row r="51" spans="1:5" x14ac:dyDescent="0.2">
      <c r="C51" s="7" t="s">
        <v>100</v>
      </c>
      <c r="D51" s="9">
        <f>SUM(D21:D50)</f>
        <v>1378</v>
      </c>
    </row>
    <row r="52" spans="1:5" x14ac:dyDescent="0.2">
      <c r="C52" s="7"/>
      <c r="D52" s="9"/>
    </row>
    <row r="53" spans="1:5" x14ac:dyDescent="0.2">
      <c r="A53" s="156" t="s">
        <v>126</v>
      </c>
      <c r="B53" s="7"/>
      <c r="C53" s="86"/>
      <c r="D53" s="497">
        <v>75</v>
      </c>
    </row>
    <row r="54" spans="1:5" x14ac:dyDescent="0.2">
      <c r="A54" s="7" t="s">
        <v>20</v>
      </c>
      <c r="D54" s="499">
        <v>1847</v>
      </c>
    </row>
    <row r="55" spans="1:5" x14ac:dyDescent="0.2">
      <c r="A55" s="7"/>
      <c r="D55" s="498">
        <f>SUM(D53:D54)</f>
        <v>1922</v>
      </c>
    </row>
    <row r="57" spans="1:5" ht="18" x14ac:dyDescent="0.25">
      <c r="A57" s="358" t="s">
        <v>21</v>
      </c>
      <c r="B57" s="411"/>
      <c r="C57" s="411"/>
      <c r="D57" s="395">
        <f>SUM(D8,D17,D51,D55)</f>
        <v>14747.45</v>
      </c>
    </row>
    <row r="59" spans="1:5" ht="14.25" x14ac:dyDescent="0.2">
      <c r="A59" s="90" t="s">
        <v>30</v>
      </c>
      <c r="B59" s="91"/>
      <c r="C59" s="91"/>
      <c r="D59" s="10" t="s">
        <v>30</v>
      </c>
    </row>
  </sheetData>
  <mergeCells count="2">
    <mergeCell ref="B1:D1"/>
    <mergeCell ref="B3:D3"/>
  </mergeCells>
  <phoneticPr fontId="0" type="noConversion"/>
  <pageMargins left="0.17" right="0.17" top="0.17" bottom="0.17" header="0.16" footer="0.17"/>
  <pageSetup scale="97" orientation="portrait" r:id="rId1"/>
  <headerFooter alignWithMargins="0">
    <oddFooter>&amp;LThis is a projected cost for the 2018-2019 program which is subject to change.&amp;RUpdated  June 26,2018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64"/>
  <sheetViews>
    <sheetView topLeftCell="A6" zoomScaleNormal="100" workbookViewId="0">
      <selection activeCell="J18" sqref="J18"/>
    </sheetView>
  </sheetViews>
  <sheetFormatPr defaultColWidth="9.140625" defaultRowHeight="12" x14ac:dyDescent="0.2"/>
  <cols>
    <col min="1" max="1" width="9.140625" style="41"/>
    <col min="2" max="2" width="10.7109375" style="41" customWidth="1"/>
    <col min="3" max="8" width="9.140625" style="41"/>
    <col min="9" max="9" width="12" style="41" customWidth="1"/>
    <col min="10" max="10" width="15.5703125" style="41" customWidth="1"/>
    <col min="11" max="16384" width="9.140625" style="41"/>
  </cols>
  <sheetData>
    <row r="1" spans="1:10" x14ac:dyDescent="0.2">
      <c r="A1" s="60"/>
      <c r="B1" s="61"/>
      <c r="C1" s="61"/>
      <c r="D1" s="61"/>
      <c r="E1" s="61"/>
      <c r="F1" s="61"/>
      <c r="G1" s="61"/>
      <c r="H1" s="61" t="s">
        <v>39</v>
      </c>
      <c r="I1" s="61"/>
      <c r="J1" s="61"/>
    </row>
    <row r="2" spans="1:10" x14ac:dyDescent="0.2">
      <c r="A2" s="60"/>
      <c r="B2" s="62"/>
      <c r="C2" s="62"/>
      <c r="D2" s="62"/>
      <c r="E2" s="62"/>
      <c r="F2" s="62"/>
      <c r="G2" s="62"/>
      <c r="H2" s="62" t="s">
        <v>40</v>
      </c>
      <c r="I2" s="62"/>
      <c r="J2" s="62"/>
    </row>
    <row r="3" spans="1:10" x14ac:dyDescent="0.2">
      <c r="A3" s="60"/>
      <c r="H3" s="63" t="s">
        <v>41</v>
      </c>
      <c r="I3" s="64"/>
      <c r="J3" s="43"/>
    </row>
    <row r="4" spans="1:10" x14ac:dyDescent="0.2">
      <c r="A4" s="65"/>
      <c r="B4" s="66"/>
      <c r="C4" s="66"/>
      <c r="D4" s="66"/>
      <c r="E4" s="66"/>
      <c r="F4" s="66"/>
      <c r="G4" s="66"/>
      <c r="H4" s="66"/>
      <c r="I4" s="66"/>
      <c r="J4" s="66"/>
    </row>
    <row r="5" spans="1:10" ht="14.25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</row>
    <row r="6" spans="1:10" ht="22.5" customHeight="1" x14ac:dyDescent="0.2">
      <c r="A6" s="67"/>
      <c r="B6" s="7" t="s">
        <v>42</v>
      </c>
      <c r="C6" s="7"/>
      <c r="D6" s="7"/>
      <c r="E6" s="7"/>
      <c r="F6" s="7"/>
      <c r="G6" s="7"/>
      <c r="H6" s="68"/>
      <c r="I6" s="8" t="s">
        <v>3</v>
      </c>
      <c r="J6" s="8" t="s">
        <v>4</v>
      </c>
    </row>
    <row r="7" spans="1:10" ht="12.75" x14ac:dyDescent="0.2">
      <c r="A7" s="343">
        <v>27</v>
      </c>
      <c r="B7" s="157" t="s">
        <v>221</v>
      </c>
      <c r="C7" s="69"/>
      <c r="D7" s="69"/>
      <c r="E7" s="69"/>
      <c r="F7" s="69"/>
      <c r="G7" s="69"/>
      <c r="H7" s="70"/>
      <c r="I7" s="28">
        <v>129</v>
      </c>
      <c r="J7" s="9">
        <f>SUM(I7)*A7</f>
        <v>3483</v>
      </c>
    </row>
    <row r="8" spans="1:10" ht="12.75" x14ac:dyDescent="0.2">
      <c r="A8" s="67"/>
      <c r="B8" s="7" t="s">
        <v>22</v>
      </c>
      <c r="C8" s="69"/>
      <c r="D8" s="69"/>
      <c r="E8" s="69"/>
      <c r="F8" s="69"/>
      <c r="G8" s="69"/>
      <c r="H8" s="70"/>
      <c r="I8" s="28"/>
      <c r="J8" s="28"/>
    </row>
    <row r="9" spans="1:10" ht="12.75" x14ac:dyDescent="0.2">
      <c r="A9" s="67"/>
      <c r="B9" s="7"/>
      <c r="C9" s="69"/>
      <c r="D9" s="69"/>
      <c r="E9" s="69"/>
      <c r="F9" s="69"/>
      <c r="G9" s="69"/>
      <c r="H9" s="70"/>
      <c r="I9" s="28"/>
      <c r="J9" s="28"/>
    </row>
    <row r="10" spans="1:10" ht="12.75" x14ac:dyDescent="0.2">
      <c r="A10" s="67"/>
      <c r="B10" s="7" t="s">
        <v>144</v>
      </c>
      <c r="C10" s="69"/>
      <c r="D10" s="69"/>
      <c r="E10" s="69"/>
      <c r="F10" s="69"/>
      <c r="G10" s="69"/>
      <c r="H10" s="70"/>
      <c r="I10" s="28"/>
      <c r="J10" s="28"/>
    </row>
    <row r="11" spans="1:10" ht="12.75" x14ac:dyDescent="0.2">
      <c r="A11" s="67"/>
      <c r="B11" s="41" t="s">
        <v>150</v>
      </c>
      <c r="C11" s="7"/>
      <c r="D11" s="69"/>
      <c r="E11" s="69"/>
      <c r="F11" s="69"/>
      <c r="G11" s="69"/>
      <c r="H11" s="70"/>
      <c r="I11" s="28">
        <v>9</v>
      </c>
      <c r="J11" s="28">
        <f>SUM(I11)*A7</f>
        <v>243</v>
      </c>
    </row>
    <row r="12" spans="1:10" ht="12.75" x14ac:dyDescent="0.2">
      <c r="A12" s="67"/>
      <c r="B12" s="69" t="s">
        <v>26</v>
      </c>
      <c r="C12" s="69"/>
      <c r="D12" s="69"/>
      <c r="E12" s="69"/>
      <c r="F12" s="69"/>
      <c r="G12" s="69"/>
      <c r="H12" s="70"/>
      <c r="I12" s="28">
        <v>21.5</v>
      </c>
      <c r="J12" s="28">
        <v>21.5</v>
      </c>
    </row>
    <row r="13" spans="1:10" ht="12.75" x14ac:dyDescent="0.2">
      <c r="A13" s="67"/>
      <c r="B13" s="69" t="s">
        <v>11</v>
      </c>
      <c r="C13" s="69"/>
      <c r="D13" s="69"/>
      <c r="E13" s="69"/>
      <c r="F13" s="69"/>
      <c r="G13" s="69"/>
      <c r="H13" s="70"/>
      <c r="I13" s="28">
        <v>37.950000000000003</v>
      </c>
      <c r="J13" s="28">
        <v>37.950000000000003</v>
      </c>
    </row>
    <row r="14" spans="1:10" ht="12.75" x14ac:dyDescent="0.2">
      <c r="A14" s="67"/>
      <c r="B14" s="69" t="s">
        <v>7</v>
      </c>
      <c r="C14" s="69"/>
      <c r="D14" s="69"/>
      <c r="E14" s="69"/>
      <c r="F14" s="69"/>
      <c r="G14" s="69"/>
      <c r="H14" s="70"/>
      <c r="I14" s="28">
        <v>9</v>
      </c>
      <c r="J14" s="28">
        <f>SUM(I14)*A7</f>
        <v>243</v>
      </c>
    </row>
    <row r="15" spans="1:10" ht="12.75" x14ac:dyDescent="0.2">
      <c r="A15" s="67"/>
      <c r="B15" s="157" t="s">
        <v>147</v>
      </c>
      <c r="C15" s="69"/>
      <c r="D15" s="69"/>
      <c r="E15" s="69"/>
      <c r="F15" s="69"/>
      <c r="G15" s="69"/>
      <c r="H15" s="70"/>
      <c r="I15" s="28">
        <v>8</v>
      </c>
      <c r="J15" s="28">
        <f>SUM(I15)*A7</f>
        <v>216</v>
      </c>
    </row>
    <row r="16" spans="1:10" ht="12.75" x14ac:dyDescent="0.2">
      <c r="A16" s="67"/>
      <c r="B16" s="69" t="s">
        <v>9</v>
      </c>
      <c r="C16" s="69"/>
      <c r="D16" s="69"/>
      <c r="E16" s="69"/>
      <c r="F16" s="69"/>
      <c r="G16" s="69"/>
      <c r="H16" s="70"/>
      <c r="I16" s="28">
        <v>1</v>
      </c>
      <c r="J16" s="28">
        <f>SUM(I16)*A7</f>
        <v>27</v>
      </c>
    </row>
    <row r="17" spans="1:10" ht="12.75" x14ac:dyDescent="0.2">
      <c r="A17" s="67"/>
      <c r="B17" s="71" t="s">
        <v>43</v>
      </c>
      <c r="C17" s="69"/>
      <c r="D17" s="69"/>
      <c r="E17" s="69"/>
      <c r="F17" s="69"/>
      <c r="G17" s="69"/>
      <c r="H17" s="70"/>
      <c r="I17" s="28">
        <v>100</v>
      </c>
      <c r="J17" s="28">
        <v>100</v>
      </c>
    </row>
    <row r="18" spans="1:10" ht="12.75" x14ac:dyDescent="0.2">
      <c r="A18" s="67"/>
      <c r="B18" t="s">
        <v>44</v>
      </c>
      <c r="C18" s="69"/>
      <c r="D18" s="69"/>
      <c r="E18" s="69"/>
      <c r="F18" s="69"/>
      <c r="G18" s="69"/>
      <c r="H18" s="70"/>
      <c r="I18" s="28">
        <v>130</v>
      </c>
      <c r="J18" s="198">
        <v>130</v>
      </c>
    </row>
    <row r="19" spans="1:10" ht="12.75" x14ac:dyDescent="0.2">
      <c r="A19" s="67"/>
      <c r="B19" s="157" t="s">
        <v>155</v>
      </c>
      <c r="C19" s="69"/>
      <c r="D19" s="69"/>
      <c r="E19" s="69"/>
      <c r="F19" s="69"/>
      <c r="G19" s="69"/>
      <c r="H19" s="70"/>
      <c r="I19" s="28">
        <v>40</v>
      </c>
      <c r="J19" s="72">
        <v>40</v>
      </c>
    </row>
    <row r="20" spans="1:10" ht="12.75" x14ac:dyDescent="0.2">
      <c r="A20" s="67"/>
      <c r="B20" s="69"/>
      <c r="C20" s="69"/>
      <c r="D20" s="69"/>
      <c r="E20" s="69"/>
      <c r="F20" s="69"/>
      <c r="G20" s="69"/>
      <c r="H20" s="70"/>
      <c r="I20" s="28"/>
      <c r="J20" s="9">
        <f>SUM(J11:J19)</f>
        <v>1058.45</v>
      </c>
    </row>
    <row r="21" spans="1:10" ht="12.75" x14ac:dyDescent="0.2">
      <c r="A21" s="67"/>
      <c r="B21" s="69"/>
      <c r="C21" s="69"/>
      <c r="D21" s="69"/>
      <c r="E21" s="69"/>
      <c r="F21" s="69"/>
      <c r="G21" s="69"/>
      <c r="H21" s="70"/>
      <c r="I21" s="28"/>
      <c r="J21" s="28"/>
    </row>
    <row r="22" spans="1:10" ht="13.5" thickBot="1" x14ac:dyDescent="0.25">
      <c r="A22" s="67"/>
      <c r="B22" s="7" t="s">
        <v>24</v>
      </c>
      <c r="C22" s="69"/>
      <c r="D22" s="69"/>
      <c r="E22" s="69"/>
      <c r="F22" s="69"/>
      <c r="G22" s="69"/>
      <c r="H22" s="70"/>
      <c r="I22" s="8" t="s">
        <v>3</v>
      </c>
      <c r="J22" s="8" t="s">
        <v>4</v>
      </c>
    </row>
    <row r="23" spans="1:10" ht="13.5" thickBot="1" x14ac:dyDescent="0.25">
      <c r="A23" s="139" t="s">
        <v>29</v>
      </c>
      <c r="B23" s="133" t="s">
        <v>145</v>
      </c>
      <c r="C23" s="133"/>
      <c r="D23" s="138"/>
      <c r="E23" s="134"/>
      <c r="F23" s="134"/>
      <c r="G23" s="134"/>
      <c r="H23" s="135"/>
      <c r="I23" s="136"/>
      <c r="J23" s="137"/>
    </row>
    <row r="24" spans="1:10" ht="12.75" x14ac:dyDescent="0.2">
      <c r="A24" s="446">
        <v>2</v>
      </c>
      <c r="B24" s="38" t="s">
        <v>172</v>
      </c>
      <c r="C24" s="38"/>
      <c r="D24" s="38"/>
      <c r="E24" s="38"/>
      <c r="F24" s="38"/>
      <c r="G24" s="38"/>
      <c r="H24" s="38"/>
      <c r="I24" s="110">
        <v>4</v>
      </c>
      <c r="J24" s="368">
        <f>SUM(I24)*A24</f>
        <v>8</v>
      </c>
    </row>
    <row r="25" spans="1:10" ht="12.75" x14ac:dyDescent="0.2">
      <c r="A25" s="530">
        <v>2</v>
      </c>
      <c r="B25" s="173" t="s">
        <v>179</v>
      </c>
      <c r="C25" s="173" t="s">
        <v>173</v>
      </c>
      <c r="D25" s="173"/>
      <c r="E25" s="173"/>
      <c r="F25" s="173"/>
      <c r="G25" s="173"/>
      <c r="H25" s="173"/>
      <c r="I25" s="269">
        <v>70</v>
      </c>
      <c r="J25" s="531">
        <f t="shared" ref="J25:J29" si="0">SUM(I25)*A25</f>
        <v>140</v>
      </c>
    </row>
    <row r="26" spans="1:10" ht="12.75" x14ac:dyDescent="0.2">
      <c r="A26" s="193">
        <v>1</v>
      </c>
      <c r="B26" s="182" t="s">
        <v>174</v>
      </c>
      <c r="C26" s="182"/>
      <c r="D26" s="182"/>
      <c r="E26" s="182"/>
      <c r="F26" s="182"/>
      <c r="G26" s="182"/>
      <c r="H26" s="194"/>
      <c r="I26" s="195">
        <v>25</v>
      </c>
      <c r="J26" s="196">
        <f t="shared" si="0"/>
        <v>25</v>
      </c>
    </row>
    <row r="27" spans="1:10" ht="12.75" x14ac:dyDescent="0.2">
      <c r="A27" s="530">
        <v>1</v>
      </c>
      <c r="B27" s="173" t="s">
        <v>175</v>
      </c>
      <c r="C27" s="173" t="s">
        <v>176</v>
      </c>
      <c r="D27" s="173" t="s">
        <v>177</v>
      </c>
      <c r="E27" s="173"/>
      <c r="F27" s="173"/>
      <c r="G27" s="173"/>
      <c r="H27" s="268"/>
      <c r="I27" s="269">
        <v>700</v>
      </c>
      <c r="J27" s="531">
        <f t="shared" si="0"/>
        <v>700</v>
      </c>
    </row>
    <row r="28" spans="1:10" ht="12.75" x14ac:dyDescent="0.2">
      <c r="A28" s="193">
        <v>1</v>
      </c>
      <c r="B28" s="182" t="s">
        <v>178</v>
      </c>
      <c r="C28" s="182"/>
      <c r="D28" s="182"/>
      <c r="E28" s="182"/>
      <c r="F28" s="182"/>
      <c r="G28" s="182"/>
      <c r="H28" s="194"/>
      <c r="I28" s="195">
        <v>300</v>
      </c>
      <c r="J28" s="196">
        <f t="shared" si="0"/>
        <v>300</v>
      </c>
    </row>
    <row r="29" spans="1:10" ht="12.75" x14ac:dyDescent="0.2">
      <c r="A29" s="447">
        <v>1</v>
      </c>
      <c r="B29" s="173" t="s">
        <v>231</v>
      </c>
      <c r="C29" s="73"/>
      <c r="D29" s="73"/>
      <c r="E29" s="73"/>
      <c r="F29" s="73"/>
      <c r="G29" s="73"/>
      <c r="H29" s="74"/>
      <c r="I29" s="40">
        <v>60</v>
      </c>
      <c r="J29" s="448">
        <f t="shared" si="0"/>
        <v>60</v>
      </c>
    </row>
    <row r="30" spans="1:10" ht="13.5" thickBot="1" x14ac:dyDescent="0.25">
      <c r="A30" s="449"/>
      <c r="B30" s="197"/>
      <c r="C30" s="199"/>
      <c r="D30" s="199"/>
      <c r="E30" s="199"/>
      <c r="F30" s="199"/>
      <c r="G30" s="199"/>
      <c r="H30" s="200"/>
      <c r="I30" s="201"/>
      <c r="J30" s="450"/>
    </row>
    <row r="31" spans="1:10" ht="12.75" x14ac:dyDescent="0.2">
      <c r="A31" s="67"/>
      <c r="B31" s="7"/>
      <c r="C31" s="69"/>
      <c r="D31" s="69"/>
      <c r="E31" s="69"/>
      <c r="F31" s="69"/>
      <c r="G31" s="69"/>
      <c r="H31" s="70"/>
      <c r="I31" s="9" t="s">
        <v>102</v>
      </c>
      <c r="J31" s="9">
        <f>SUM(J24:J30)</f>
        <v>1233</v>
      </c>
    </row>
    <row r="32" spans="1:10" ht="12.75" x14ac:dyDescent="0.2">
      <c r="A32" s="67"/>
      <c r="B32" s="7"/>
      <c r="C32" s="69"/>
      <c r="D32" s="69"/>
      <c r="E32" s="69"/>
      <c r="F32" s="69"/>
      <c r="G32" s="69"/>
      <c r="H32" s="70"/>
      <c r="I32" s="28"/>
      <c r="J32" s="28"/>
    </row>
    <row r="33" spans="1:10" ht="12.75" x14ac:dyDescent="0.2">
      <c r="A33" s="67"/>
      <c r="B33" s="7" t="s">
        <v>19</v>
      </c>
      <c r="C33" s="69"/>
      <c r="D33" s="69"/>
      <c r="E33" s="69"/>
      <c r="F33" s="69"/>
      <c r="G33" s="69"/>
      <c r="H33" s="70"/>
      <c r="I33" s="28"/>
      <c r="J33" s="28"/>
    </row>
    <row r="34" spans="1:10" ht="12.75" x14ac:dyDescent="0.2">
      <c r="A34" s="67"/>
      <c r="B34" s="69" t="s">
        <v>25</v>
      </c>
      <c r="C34" s="69"/>
      <c r="D34" s="69"/>
      <c r="E34" s="69"/>
      <c r="F34" s="69"/>
      <c r="G34" s="69"/>
      <c r="H34" s="70"/>
      <c r="I34" s="28"/>
      <c r="J34" s="72">
        <v>330</v>
      </c>
    </row>
    <row r="35" spans="1:10" ht="12.75" x14ac:dyDescent="0.2">
      <c r="A35" s="67"/>
      <c r="B35" s="10"/>
      <c r="C35" s="10"/>
      <c r="D35" s="10"/>
      <c r="E35" s="69"/>
      <c r="F35" s="69"/>
      <c r="G35" s="69"/>
      <c r="H35" s="70"/>
      <c r="I35" s="28"/>
      <c r="J35" s="9"/>
    </row>
    <row r="36" spans="1:10" ht="12.75" x14ac:dyDescent="0.2">
      <c r="A36" s="67"/>
      <c r="B36" s="10"/>
      <c r="C36" s="10"/>
      <c r="D36" s="10"/>
      <c r="E36" s="69"/>
      <c r="F36" s="69"/>
      <c r="G36" s="69"/>
      <c r="H36" s="70"/>
      <c r="I36" s="28"/>
      <c r="J36" s="28"/>
    </row>
    <row r="37" spans="1:10" s="338" customFormat="1" ht="15.75" x14ac:dyDescent="0.2">
      <c r="A37" s="357"/>
      <c r="B37" s="443" t="s">
        <v>21</v>
      </c>
      <c r="C37" s="443"/>
      <c r="D37" s="443"/>
      <c r="E37" s="443"/>
      <c r="F37" s="443"/>
      <c r="G37" s="443"/>
      <c r="H37" s="444"/>
      <c r="I37" s="445"/>
      <c r="J37" s="445">
        <f>SUM(J7,J20,J31,J34)</f>
        <v>6104.45</v>
      </c>
    </row>
    <row r="38" spans="1:10" x14ac:dyDescent="0.2">
      <c r="A38" s="60"/>
      <c r="H38" s="42"/>
      <c r="I38" s="43"/>
      <c r="J38" s="75"/>
    </row>
    <row r="64" spans="2:9" x14ac:dyDescent="0.2">
      <c r="B64" s="41" t="s">
        <v>222</v>
      </c>
      <c r="I64" s="41" t="s">
        <v>224</v>
      </c>
    </row>
  </sheetData>
  <pageMargins left="0.17" right="0.17" top="0.23" bottom="0.17" header="0.17" footer="0.3"/>
  <pageSetup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61"/>
  <sheetViews>
    <sheetView view="pageLayout" topLeftCell="A24" zoomScaleNormal="100" workbookViewId="0">
      <selection activeCell="E38" sqref="E38"/>
    </sheetView>
  </sheetViews>
  <sheetFormatPr defaultColWidth="9.140625" defaultRowHeight="12" x14ac:dyDescent="0.2"/>
  <cols>
    <col min="1" max="1" width="9.140625" style="41"/>
    <col min="2" max="2" width="10.7109375" style="41" customWidth="1"/>
    <col min="3" max="8" width="9.140625" style="41"/>
    <col min="9" max="9" width="12" style="41" customWidth="1"/>
    <col min="10" max="10" width="15.5703125" style="41" customWidth="1"/>
    <col min="11" max="16384" width="9.140625" style="41"/>
  </cols>
  <sheetData>
    <row r="1" spans="1:10" x14ac:dyDescent="0.2">
      <c r="A1" s="60"/>
      <c r="B1" s="61"/>
      <c r="C1" s="61"/>
      <c r="D1" s="61"/>
      <c r="E1" s="61"/>
      <c r="F1" s="61"/>
      <c r="G1" s="61"/>
      <c r="H1" s="61" t="s">
        <v>39</v>
      </c>
      <c r="I1" s="61"/>
      <c r="J1" s="61"/>
    </row>
    <row r="2" spans="1:10" x14ac:dyDescent="0.2">
      <c r="A2" s="60"/>
      <c r="B2" s="62"/>
      <c r="C2" s="62"/>
      <c r="D2" s="62"/>
      <c r="E2" s="62"/>
      <c r="F2" s="62"/>
      <c r="G2" s="62"/>
      <c r="H2" s="62" t="s">
        <v>40</v>
      </c>
      <c r="I2" s="62"/>
      <c r="J2" s="62"/>
    </row>
    <row r="3" spans="1:10" x14ac:dyDescent="0.2">
      <c r="A3" s="60"/>
      <c r="H3" s="63" t="s">
        <v>41</v>
      </c>
      <c r="I3" s="64"/>
      <c r="J3" s="43"/>
    </row>
    <row r="4" spans="1:10" x14ac:dyDescent="0.2">
      <c r="A4" s="65"/>
      <c r="B4" s="66"/>
      <c r="C4" s="66"/>
      <c r="D4" s="66"/>
      <c r="E4" s="66"/>
      <c r="F4" s="66"/>
      <c r="G4" s="66"/>
      <c r="H4" s="66"/>
      <c r="I4" s="66"/>
      <c r="J4" s="66"/>
    </row>
    <row r="5" spans="1:10" ht="14.25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</row>
    <row r="6" spans="1:10" ht="22.5" customHeight="1" x14ac:dyDescent="0.2">
      <c r="A6" s="67"/>
      <c r="B6" s="7" t="s">
        <v>42</v>
      </c>
      <c r="C6" s="7"/>
      <c r="D6" s="7"/>
      <c r="E6" s="7"/>
      <c r="F6" s="7"/>
      <c r="G6" s="7"/>
      <c r="H6" s="68"/>
      <c r="I6" s="8" t="s">
        <v>3</v>
      </c>
      <c r="J6" s="8" t="s">
        <v>4</v>
      </c>
    </row>
    <row r="7" spans="1:10" ht="12.75" x14ac:dyDescent="0.2">
      <c r="A7" s="343">
        <v>52</v>
      </c>
      <c r="B7" s="157" t="s">
        <v>221</v>
      </c>
      <c r="C7" s="69"/>
      <c r="D7" s="69"/>
      <c r="E7" s="69"/>
      <c r="F7" s="69"/>
      <c r="G7" s="69"/>
      <c r="H7" s="70"/>
      <c r="I7" s="28">
        <v>129</v>
      </c>
      <c r="J7" s="9">
        <f>SUM(I7)*A7</f>
        <v>6708</v>
      </c>
    </row>
    <row r="8" spans="1:10" ht="12.75" x14ac:dyDescent="0.2">
      <c r="A8" s="67"/>
      <c r="B8" s="7" t="s">
        <v>22</v>
      </c>
      <c r="C8" s="69"/>
      <c r="D8" s="69"/>
      <c r="E8" s="69"/>
      <c r="F8" s="69"/>
      <c r="G8" s="69"/>
      <c r="H8" s="70"/>
      <c r="I8" s="28"/>
      <c r="J8" s="28"/>
    </row>
    <row r="9" spans="1:10" ht="12.75" x14ac:dyDescent="0.2">
      <c r="A9" s="67"/>
      <c r="B9" s="7"/>
      <c r="C9" s="69"/>
      <c r="D9" s="69"/>
      <c r="E9" s="69"/>
      <c r="F9" s="69"/>
      <c r="G9" s="69"/>
      <c r="H9" s="70"/>
      <c r="I9" s="28"/>
      <c r="J9" s="28"/>
    </row>
    <row r="10" spans="1:10" ht="12.75" x14ac:dyDescent="0.2">
      <c r="A10" s="67"/>
      <c r="B10" s="7" t="s">
        <v>144</v>
      </c>
      <c r="C10" s="69"/>
      <c r="D10" s="69"/>
      <c r="E10" s="69"/>
      <c r="F10" s="69"/>
      <c r="G10" s="69"/>
      <c r="H10" s="70"/>
      <c r="I10" s="28"/>
      <c r="J10" s="28"/>
    </row>
    <row r="11" spans="1:10" ht="12.75" x14ac:dyDescent="0.2">
      <c r="A11" s="67"/>
      <c r="B11" s="41" t="s">
        <v>150</v>
      </c>
      <c r="C11" s="7"/>
      <c r="D11" s="69"/>
      <c r="E11" s="69"/>
      <c r="F11" s="69"/>
      <c r="G11" s="69"/>
      <c r="H11" s="70"/>
      <c r="I11" s="28">
        <v>9</v>
      </c>
      <c r="J11" s="28">
        <f>SUM(I11)*A7</f>
        <v>468</v>
      </c>
    </row>
    <row r="12" spans="1:10" ht="12.75" x14ac:dyDescent="0.2">
      <c r="A12" s="67"/>
      <c r="B12" s="69" t="s">
        <v>26</v>
      </c>
      <c r="C12" s="69"/>
      <c r="D12" s="69"/>
      <c r="E12" s="69"/>
      <c r="F12" s="69"/>
      <c r="G12" s="69"/>
      <c r="H12" s="70"/>
      <c r="I12" s="28">
        <v>21.5</v>
      </c>
      <c r="J12" s="28">
        <v>21.5</v>
      </c>
    </row>
    <row r="13" spans="1:10" ht="12.75" x14ac:dyDescent="0.2">
      <c r="A13" s="67"/>
      <c r="B13" s="69" t="s">
        <v>11</v>
      </c>
      <c r="C13" s="69"/>
      <c r="D13" s="69"/>
      <c r="E13" s="69"/>
      <c r="F13" s="69"/>
      <c r="G13" s="69"/>
      <c r="H13" s="70"/>
      <c r="I13" s="28">
        <v>37.950000000000003</v>
      </c>
      <c r="J13" s="28">
        <v>37.950000000000003</v>
      </c>
    </row>
    <row r="14" spans="1:10" ht="12.75" x14ac:dyDescent="0.2">
      <c r="A14" s="67"/>
      <c r="B14" s="69" t="s">
        <v>7</v>
      </c>
      <c r="C14" s="69"/>
      <c r="D14" s="69"/>
      <c r="E14" s="69"/>
      <c r="F14" s="69"/>
      <c r="G14" s="69"/>
      <c r="H14" s="70"/>
      <c r="I14" s="28">
        <v>9</v>
      </c>
      <c r="J14" s="28">
        <f>SUM(I14)*A7</f>
        <v>468</v>
      </c>
    </row>
    <row r="15" spans="1:10" ht="12.75" x14ac:dyDescent="0.2">
      <c r="A15" s="67"/>
      <c r="B15" s="157" t="s">
        <v>147</v>
      </c>
      <c r="C15" s="69"/>
      <c r="D15" s="69"/>
      <c r="E15" s="69"/>
      <c r="F15" s="69"/>
      <c r="G15" s="69"/>
      <c r="H15" s="70"/>
      <c r="I15" s="28">
        <v>8</v>
      </c>
      <c r="J15" s="28">
        <f>SUM(I15)*A7</f>
        <v>416</v>
      </c>
    </row>
    <row r="16" spans="1:10" ht="12.75" x14ac:dyDescent="0.2">
      <c r="A16" s="67"/>
      <c r="B16" s="69" t="s">
        <v>9</v>
      </c>
      <c r="C16" s="69"/>
      <c r="D16" s="69"/>
      <c r="E16" s="69"/>
      <c r="F16" s="69"/>
      <c r="G16" s="69"/>
      <c r="H16" s="70"/>
      <c r="I16" s="28">
        <v>1</v>
      </c>
      <c r="J16" s="28">
        <f>SUM(I16)*A7</f>
        <v>52</v>
      </c>
    </row>
    <row r="17" spans="1:10" ht="12.75" x14ac:dyDescent="0.2">
      <c r="A17" s="67"/>
      <c r="B17" s="71" t="s">
        <v>43</v>
      </c>
      <c r="C17" s="69"/>
      <c r="D17" s="69"/>
      <c r="E17" s="69"/>
      <c r="F17" s="69"/>
      <c r="G17" s="69"/>
      <c r="H17" s="70"/>
      <c r="I17" s="28">
        <v>100</v>
      </c>
      <c r="J17" s="28">
        <v>100</v>
      </c>
    </row>
    <row r="18" spans="1:10" ht="12.75" x14ac:dyDescent="0.2">
      <c r="A18" s="67"/>
      <c r="B18" t="s">
        <v>44</v>
      </c>
      <c r="C18" s="69"/>
      <c r="D18" s="69"/>
      <c r="E18" s="69"/>
      <c r="F18" s="69"/>
      <c r="G18" s="69"/>
      <c r="H18" s="70"/>
      <c r="I18" s="28">
        <v>130</v>
      </c>
      <c r="J18" s="198">
        <v>130</v>
      </c>
    </row>
    <row r="19" spans="1:10" ht="12.75" x14ac:dyDescent="0.2">
      <c r="A19" s="67"/>
      <c r="B19" s="157" t="s">
        <v>155</v>
      </c>
      <c r="C19" s="69"/>
      <c r="D19" s="69"/>
      <c r="E19" s="69"/>
      <c r="F19" s="69"/>
      <c r="G19" s="69"/>
      <c r="H19" s="70"/>
      <c r="I19" s="28">
        <v>40</v>
      </c>
      <c r="J19" s="72">
        <v>40</v>
      </c>
    </row>
    <row r="20" spans="1:10" ht="12.75" x14ac:dyDescent="0.2">
      <c r="A20" s="67"/>
      <c r="B20" s="69"/>
      <c r="C20" s="69"/>
      <c r="D20" s="69"/>
      <c r="E20" s="69"/>
      <c r="F20" s="69"/>
      <c r="G20" s="69"/>
      <c r="H20" s="70"/>
      <c r="I20" s="28"/>
      <c r="J20" s="9">
        <f>SUM(J11:J19)</f>
        <v>1733.45</v>
      </c>
    </row>
    <row r="21" spans="1:10" ht="12.75" x14ac:dyDescent="0.2">
      <c r="A21" s="67"/>
      <c r="B21" s="69"/>
      <c r="C21" s="69"/>
      <c r="D21" s="69"/>
      <c r="E21" s="69"/>
      <c r="F21" s="69"/>
      <c r="G21" s="69"/>
      <c r="H21" s="70"/>
      <c r="I21" s="28"/>
      <c r="J21" s="28"/>
    </row>
    <row r="22" spans="1:10" ht="12.75" x14ac:dyDescent="0.2">
      <c r="A22" s="67"/>
      <c r="B22" s="7" t="s">
        <v>24</v>
      </c>
      <c r="C22" s="69"/>
      <c r="D22" s="69"/>
      <c r="E22" s="69"/>
      <c r="F22" s="69"/>
      <c r="G22" s="69"/>
      <c r="H22" s="70"/>
      <c r="I22" s="8" t="s">
        <v>3</v>
      </c>
      <c r="J22" s="8" t="s">
        <v>4</v>
      </c>
    </row>
    <row r="23" spans="1:10" ht="13.5" thickBot="1" x14ac:dyDescent="0.25">
      <c r="A23" s="312" t="s">
        <v>29</v>
      </c>
      <c r="B23" s="313" t="s">
        <v>145</v>
      </c>
      <c r="C23" s="313"/>
      <c r="D23" s="314"/>
      <c r="E23" s="315"/>
      <c r="F23" s="315"/>
      <c r="G23" s="315"/>
      <c r="H23" s="316"/>
      <c r="I23" s="317"/>
      <c r="J23" s="318"/>
    </row>
    <row r="24" spans="1:10" ht="12.75" x14ac:dyDescent="0.2">
      <c r="A24" s="319">
        <v>1</v>
      </c>
      <c r="B24" s="182" t="s">
        <v>45</v>
      </c>
      <c r="C24" s="182"/>
      <c r="D24" s="182"/>
      <c r="E24" s="182"/>
      <c r="F24" s="182"/>
      <c r="G24" s="182"/>
      <c r="H24" s="194"/>
      <c r="I24" s="195">
        <v>625</v>
      </c>
      <c r="J24" s="320">
        <f>SUM(I24)*A24</f>
        <v>625</v>
      </c>
    </row>
    <row r="25" spans="1:10" ht="12.75" x14ac:dyDescent="0.2">
      <c r="A25" s="217">
        <v>2</v>
      </c>
      <c r="B25" s="126" t="s">
        <v>172</v>
      </c>
      <c r="C25" s="126"/>
      <c r="D25" s="126"/>
      <c r="E25" s="126"/>
      <c r="F25" s="126"/>
      <c r="G25" s="126"/>
      <c r="H25" s="126"/>
      <c r="I25" s="127">
        <v>4</v>
      </c>
      <c r="J25" s="215">
        <f t="shared" ref="J25:J27" si="0">SUM(I25)*A25</f>
        <v>8</v>
      </c>
    </row>
    <row r="26" spans="1:10" ht="12.75" x14ac:dyDescent="0.2">
      <c r="A26" s="266">
        <v>1</v>
      </c>
      <c r="B26" s="182" t="s">
        <v>170</v>
      </c>
      <c r="C26" s="182" t="s">
        <v>180</v>
      </c>
      <c r="D26" s="182"/>
      <c r="E26" s="182"/>
      <c r="F26" s="182"/>
      <c r="G26" s="182"/>
      <c r="H26" s="182"/>
      <c r="I26" s="195">
        <v>50</v>
      </c>
      <c r="J26" s="267">
        <f t="shared" si="0"/>
        <v>50</v>
      </c>
    </row>
    <row r="27" spans="1:10" ht="12.75" x14ac:dyDescent="0.2">
      <c r="A27" s="270">
        <v>1</v>
      </c>
      <c r="B27" s="173" t="s">
        <v>122</v>
      </c>
      <c r="C27" s="173"/>
      <c r="D27" s="173"/>
      <c r="E27" s="173"/>
      <c r="F27" s="173"/>
      <c r="G27" s="173"/>
      <c r="H27" s="268"/>
      <c r="I27" s="269">
        <v>120</v>
      </c>
      <c r="J27" s="280">
        <f t="shared" si="0"/>
        <v>120</v>
      </c>
    </row>
    <row r="28" spans="1:10" ht="12.75" x14ac:dyDescent="0.2">
      <c r="A28" s="417">
        <v>1</v>
      </c>
      <c r="B28" s="518" t="s">
        <v>181</v>
      </c>
      <c r="C28" s="518"/>
      <c r="D28" s="518"/>
      <c r="E28" s="518"/>
      <c r="F28" s="518"/>
      <c r="G28" s="518"/>
      <c r="H28" s="519"/>
      <c r="I28" s="520">
        <v>45</v>
      </c>
      <c r="J28" s="521">
        <f>SUM(I28)*A28</f>
        <v>45</v>
      </c>
    </row>
    <row r="29" spans="1:10" ht="12.75" x14ac:dyDescent="0.2">
      <c r="A29" s="270">
        <v>1</v>
      </c>
      <c r="B29" s="173" t="s">
        <v>227</v>
      </c>
      <c r="C29" s="173"/>
      <c r="D29" s="173"/>
      <c r="E29" s="173"/>
      <c r="F29" s="173"/>
      <c r="G29" s="173"/>
      <c r="H29" s="268"/>
      <c r="I29" s="269">
        <v>126</v>
      </c>
      <c r="J29" s="280">
        <f>SUM(I29)*A29</f>
        <v>126</v>
      </c>
    </row>
    <row r="30" spans="1:10" ht="12.75" x14ac:dyDescent="0.2">
      <c r="A30" s="266">
        <v>1</v>
      </c>
      <c r="B30" s="518" t="s">
        <v>228</v>
      </c>
      <c r="C30" s="182"/>
      <c r="D30" s="182"/>
      <c r="E30" s="182"/>
      <c r="F30" s="182"/>
      <c r="G30" s="182"/>
      <c r="H30" s="194"/>
      <c r="I30" s="195">
        <v>100</v>
      </c>
      <c r="J30" s="267">
        <f>SUM(I30)*A30</f>
        <v>100</v>
      </c>
    </row>
    <row r="31" spans="1:10" ht="12.75" x14ac:dyDescent="0.2">
      <c r="A31" s="434"/>
      <c r="B31" s="523"/>
      <c r="C31" s="523"/>
      <c r="D31" s="523"/>
      <c r="E31" s="523"/>
      <c r="F31" s="523"/>
      <c r="G31" s="523"/>
      <c r="H31" s="524"/>
      <c r="I31" s="322"/>
      <c r="J31" s="327"/>
    </row>
    <row r="32" spans="1:10" ht="12.75" x14ac:dyDescent="0.2">
      <c r="A32" s="522"/>
      <c r="B32" s="182"/>
      <c r="C32" s="182"/>
      <c r="D32" s="182"/>
      <c r="E32" s="182"/>
      <c r="F32" s="182"/>
      <c r="G32" s="182"/>
      <c r="H32" s="194"/>
      <c r="I32" s="195"/>
      <c r="J32" s="195"/>
    </row>
    <row r="33" spans="1:10" ht="12.75" x14ac:dyDescent="0.2">
      <c r="A33" s="67"/>
      <c r="B33" s="7"/>
      <c r="C33" s="69"/>
      <c r="D33" s="69"/>
      <c r="E33" s="69"/>
      <c r="F33" s="69"/>
      <c r="G33" s="69"/>
      <c r="H33" s="70"/>
      <c r="I33" s="9" t="s">
        <v>102</v>
      </c>
      <c r="J33" s="9">
        <f>SUM(J24:J31)</f>
        <v>1074</v>
      </c>
    </row>
    <row r="34" spans="1:10" ht="12.75" x14ac:dyDescent="0.2">
      <c r="A34" s="67"/>
      <c r="B34" s="7" t="s">
        <v>19</v>
      </c>
      <c r="C34" s="69"/>
      <c r="D34" s="69"/>
      <c r="E34" s="69"/>
      <c r="F34" s="69"/>
      <c r="G34" s="69"/>
      <c r="H34" s="70"/>
      <c r="I34" s="28"/>
      <c r="J34" s="28"/>
    </row>
    <row r="35" spans="1:10" ht="12.75" x14ac:dyDescent="0.2">
      <c r="A35" s="67"/>
      <c r="B35" s="69" t="s">
        <v>25</v>
      </c>
      <c r="C35" s="69"/>
      <c r="D35" s="69"/>
      <c r="E35" s="69"/>
      <c r="F35" s="69"/>
      <c r="G35" s="69"/>
      <c r="H35" s="70"/>
      <c r="I35" s="28"/>
      <c r="J35" s="72">
        <v>1000</v>
      </c>
    </row>
    <row r="36" spans="1:10" ht="12.75" x14ac:dyDescent="0.2">
      <c r="A36" s="67"/>
      <c r="B36" s="10"/>
      <c r="C36" s="10"/>
      <c r="D36" s="10"/>
      <c r="E36" s="69"/>
      <c r="F36" s="69"/>
      <c r="G36" s="69"/>
      <c r="H36" s="70"/>
      <c r="I36" s="28"/>
      <c r="J36" s="9">
        <f>SUM(J35:J35)</f>
        <v>1000</v>
      </c>
    </row>
    <row r="37" spans="1:10" ht="12.75" x14ac:dyDescent="0.2">
      <c r="A37" s="67"/>
      <c r="B37" s="10"/>
      <c r="C37" s="10"/>
      <c r="D37" s="10"/>
      <c r="E37" s="69"/>
      <c r="F37" s="69"/>
      <c r="G37" s="69"/>
      <c r="H37" s="70"/>
      <c r="I37" s="28"/>
      <c r="J37" s="9"/>
    </row>
    <row r="38" spans="1:10" ht="12.75" x14ac:dyDescent="0.2">
      <c r="A38" s="67"/>
      <c r="B38" s="10"/>
      <c r="C38" s="10"/>
      <c r="D38" s="10"/>
      <c r="E38" s="69"/>
      <c r="F38" s="69"/>
      <c r="G38" s="69"/>
      <c r="H38" s="70"/>
      <c r="I38" s="28"/>
      <c r="J38" s="28"/>
    </row>
    <row r="39" spans="1:10" ht="15.75" x14ac:dyDescent="0.2">
      <c r="A39" s="357"/>
      <c r="B39" s="443" t="s">
        <v>21</v>
      </c>
      <c r="C39" s="443"/>
      <c r="D39" s="443"/>
      <c r="E39" s="443"/>
      <c r="F39" s="443"/>
      <c r="G39" s="443"/>
      <c r="H39" s="444"/>
      <c r="I39" s="445"/>
      <c r="J39" s="445">
        <f>SUM(J36,J33,J20,J7)</f>
        <v>10515.45</v>
      </c>
    </row>
    <row r="40" spans="1:10" s="338" customFormat="1" ht="15" x14ac:dyDescent="0.2">
      <c r="A40" s="60"/>
      <c r="B40" s="41"/>
      <c r="C40" s="41"/>
      <c r="D40" s="41"/>
      <c r="E40" s="41"/>
      <c r="F40" s="41"/>
      <c r="G40" s="41"/>
      <c r="H40" s="42"/>
      <c r="I40" s="43"/>
      <c r="J40" s="75"/>
    </row>
    <row r="61" spans="2:9" x14ac:dyDescent="0.2">
      <c r="B61" s="41" t="s">
        <v>222</v>
      </c>
      <c r="I61" s="41" t="s">
        <v>225</v>
      </c>
    </row>
  </sheetData>
  <pageMargins left="0.17" right="0.17" top="0.23" bottom="0.17" header="0.17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65"/>
  <sheetViews>
    <sheetView topLeftCell="A7" workbookViewId="0">
      <selection activeCell="I20" sqref="I20"/>
    </sheetView>
  </sheetViews>
  <sheetFormatPr defaultRowHeight="12.75" x14ac:dyDescent="0.2"/>
  <cols>
    <col min="9" max="9" width="14" customWidth="1"/>
    <col min="10" max="10" width="14.28515625" customWidth="1"/>
  </cols>
  <sheetData>
    <row r="1" spans="1:10" ht="18" x14ac:dyDescent="0.25">
      <c r="A1" s="4"/>
      <c r="B1" s="54"/>
      <c r="C1" s="54"/>
      <c r="D1" s="54"/>
      <c r="E1" s="54"/>
      <c r="F1" s="54"/>
      <c r="G1" s="54"/>
      <c r="H1" s="54" t="s">
        <v>39</v>
      </c>
      <c r="I1" s="54"/>
      <c r="J1" s="54"/>
    </row>
    <row r="2" spans="1:10" ht="18" x14ac:dyDescent="0.25">
      <c r="A2" s="4"/>
      <c r="B2" s="46"/>
      <c r="C2" s="46"/>
      <c r="D2" s="46"/>
      <c r="E2" s="46"/>
      <c r="F2" s="46"/>
      <c r="G2" s="46"/>
      <c r="H2" s="46" t="s">
        <v>40</v>
      </c>
      <c r="I2" s="46"/>
      <c r="J2" s="46"/>
    </row>
    <row r="3" spans="1:10" ht="15" x14ac:dyDescent="0.25">
      <c r="A3" s="4"/>
      <c r="H3" s="76" t="s">
        <v>41</v>
      </c>
      <c r="I3" s="77"/>
      <c r="J3" s="6"/>
    </row>
    <row r="4" spans="1:10" ht="15" x14ac:dyDescent="0.25">
      <c r="A4" s="78"/>
      <c r="B4" s="45"/>
      <c r="C4" s="45"/>
      <c r="D4" s="45"/>
      <c r="E4" s="45"/>
      <c r="F4" s="45"/>
      <c r="G4" s="45"/>
      <c r="H4" s="45"/>
      <c r="I4" s="45"/>
      <c r="J4" s="45"/>
    </row>
    <row r="5" spans="1:10" ht="15" x14ac:dyDescent="0.25">
      <c r="A5" s="78"/>
      <c r="B5" s="45"/>
      <c r="C5" s="45"/>
      <c r="D5" s="45"/>
      <c r="E5" s="45"/>
      <c r="F5" s="45"/>
      <c r="G5" s="45"/>
      <c r="H5" s="45"/>
      <c r="I5" s="45"/>
      <c r="J5" s="45"/>
    </row>
    <row r="6" spans="1:10" x14ac:dyDescent="0.2">
      <c r="A6" s="4"/>
      <c r="B6" s="7" t="s">
        <v>42</v>
      </c>
      <c r="C6" s="7"/>
      <c r="D6" s="7"/>
      <c r="E6" s="7"/>
      <c r="F6" s="7"/>
      <c r="G6" s="7"/>
      <c r="H6" s="68"/>
      <c r="I6" s="8" t="s">
        <v>3</v>
      </c>
      <c r="J6" s="8" t="s">
        <v>4</v>
      </c>
    </row>
    <row r="7" spans="1:10" x14ac:dyDescent="0.2">
      <c r="A7" s="337">
        <v>28</v>
      </c>
      <c r="B7" s="157" t="s">
        <v>217</v>
      </c>
      <c r="H7" s="5"/>
      <c r="I7" s="6">
        <v>129</v>
      </c>
      <c r="J7" s="9">
        <f>SUM(I7)*A7</f>
        <v>3612</v>
      </c>
    </row>
    <row r="8" spans="1:10" x14ac:dyDescent="0.2">
      <c r="A8" s="4"/>
      <c r="B8" t="s">
        <v>22</v>
      </c>
      <c r="H8" s="5"/>
      <c r="I8" s="6"/>
      <c r="J8" s="9"/>
    </row>
    <row r="9" spans="1:10" x14ac:dyDescent="0.2">
      <c r="A9" s="4"/>
      <c r="H9" s="5"/>
      <c r="I9" s="6"/>
      <c r="J9" s="9"/>
    </row>
    <row r="10" spans="1:10" x14ac:dyDescent="0.2">
      <c r="A10" s="4"/>
      <c r="B10" s="7" t="s">
        <v>6</v>
      </c>
      <c r="H10" s="5"/>
      <c r="I10" s="6"/>
      <c r="J10" s="6"/>
    </row>
    <row r="11" spans="1:10" x14ac:dyDescent="0.2">
      <c r="A11" s="4"/>
      <c r="B11" s="157" t="s">
        <v>8</v>
      </c>
      <c r="H11" s="5"/>
      <c r="I11" s="6">
        <v>9</v>
      </c>
      <c r="J11" s="6">
        <f>SUM(I11)*A7</f>
        <v>252</v>
      </c>
    </row>
    <row r="12" spans="1:10" x14ac:dyDescent="0.2">
      <c r="A12" s="4"/>
      <c r="B12" t="s">
        <v>7</v>
      </c>
      <c r="H12" s="5"/>
      <c r="I12" s="6">
        <v>9</v>
      </c>
      <c r="J12" s="6">
        <f>SUM(I12)*A7</f>
        <v>252</v>
      </c>
    </row>
    <row r="13" spans="1:10" x14ac:dyDescent="0.2">
      <c r="A13" s="4"/>
      <c r="B13" t="s">
        <v>147</v>
      </c>
      <c r="H13" s="5"/>
      <c r="I13" s="6">
        <v>8</v>
      </c>
      <c r="J13" s="6">
        <f>SUM(I13)*A7</f>
        <v>224</v>
      </c>
    </row>
    <row r="14" spans="1:10" x14ac:dyDescent="0.2">
      <c r="A14" s="4"/>
      <c r="B14" t="s">
        <v>9</v>
      </c>
      <c r="H14" s="5"/>
      <c r="I14" s="6">
        <v>1</v>
      </c>
      <c r="J14" s="6">
        <f>SUM(I14)*A7</f>
        <v>28</v>
      </c>
    </row>
    <row r="15" spans="1:10" x14ac:dyDescent="0.2">
      <c r="A15" s="4"/>
      <c r="B15" t="s">
        <v>10</v>
      </c>
      <c r="H15" s="5"/>
      <c r="I15" s="6">
        <v>21.5</v>
      </c>
      <c r="J15" s="6">
        <v>21.5</v>
      </c>
    </row>
    <row r="16" spans="1:10" x14ac:dyDescent="0.2">
      <c r="A16" s="4"/>
      <c r="B16" t="s">
        <v>11</v>
      </c>
      <c r="H16" s="5"/>
      <c r="I16" s="6">
        <v>37.950000000000003</v>
      </c>
      <c r="J16" s="6">
        <v>37.950000000000003</v>
      </c>
    </row>
    <row r="17" spans="1:10" x14ac:dyDescent="0.2">
      <c r="A17" s="4"/>
      <c r="B17" s="10" t="s">
        <v>46</v>
      </c>
      <c r="H17" s="5"/>
      <c r="I17" s="6">
        <v>100</v>
      </c>
      <c r="J17" s="6">
        <v>100</v>
      </c>
    </row>
    <row r="18" spans="1:10" x14ac:dyDescent="0.2">
      <c r="A18" s="4"/>
      <c r="B18" s="10" t="s">
        <v>47</v>
      </c>
      <c r="H18" s="5"/>
      <c r="I18" s="6">
        <v>130</v>
      </c>
      <c r="J18" s="202">
        <v>130</v>
      </c>
    </row>
    <row r="19" spans="1:10" x14ac:dyDescent="0.2">
      <c r="A19" s="4"/>
      <c r="B19" s="157" t="s">
        <v>156</v>
      </c>
      <c r="H19" s="5"/>
      <c r="I19" s="6">
        <v>40</v>
      </c>
      <c r="J19" s="120">
        <v>40</v>
      </c>
    </row>
    <row r="20" spans="1:10" x14ac:dyDescent="0.2">
      <c r="A20" s="4"/>
      <c r="H20" s="5"/>
      <c r="I20" s="6"/>
      <c r="J20" s="9">
        <f>SUM(J11:J19)</f>
        <v>1085.45</v>
      </c>
    </row>
    <row r="21" spans="1:10" x14ac:dyDescent="0.2">
      <c r="A21" s="4"/>
      <c r="H21" s="5"/>
      <c r="I21" s="6"/>
      <c r="J21" s="6"/>
    </row>
    <row r="22" spans="1:10" x14ac:dyDescent="0.2">
      <c r="A22" s="4"/>
      <c r="B22" s="7"/>
      <c r="H22" s="5"/>
      <c r="I22" s="8" t="s">
        <v>3</v>
      </c>
      <c r="J22" s="8" t="s">
        <v>4</v>
      </c>
    </row>
    <row r="23" spans="1:10" s="84" customFormat="1" x14ac:dyDescent="0.2">
      <c r="A23" s="462" t="s">
        <v>29</v>
      </c>
      <c r="B23" s="463" t="s">
        <v>145</v>
      </c>
      <c r="C23" s="463"/>
      <c r="D23" s="464"/>
      <c r="E23" s="465"/>
      <c r="F23" s="465"/>
      <c r="G23" s="465"/>
      <c r="H23" s="466"/>
      <c r="I23" s="467"/>
      <c r="J23" s="468"/>
    </row>
    <row r="24" spans="1:10" s="84" customFormat="1" x14ac:dyDescent="0.2">
      <c r="A24" s="266">
        <v>1</v>
      </c>
      <c r="B24" s="182" t="s">
        <v>48</v>
      </c>
      <c r="C24" s="182"/>
      <c r="D24" s="474"/>
      <c r="E24" s="474"/>
      <c r="F24" s="474"/>
      <c r="G24" s="474"/>
      <c r="H24" s="475"/>
      <c r="I24" s="476">
        <v>25</v>
      </c>
      <c r="J24" s="477">
        <f>SUM(I24)*A24</f>
        <v>25</v>
      </c>
    </row>
    <row r="25" spans="1:10" x14ac:dyDescent="0.2">
      <c r="A25" s="217">
        <v>2</v>
      </c>
      <c r="B25" s="126" t="s">
        <v>172</v>
      </c>
      <c r="C25" s="126"/>
      <c r="D25" s="126"/>
      <c r="E25" s="126"/>
      <c r="F25" s="126"/>
      <c r="G25" s="126"/>
      <c r="H25" s="126"/>
      <c r="I25" s="127">
        <v>4</v>
      </c>
      <c r="J25" s="215">
        <f t="shared" ref="J25:J26" si="0">SUM(I25)*A25</f>
        <v>8</v>
      </c>
    </row>
    <row r="26" spans="1:10" x14ac:dyDescent="0.2">
      <c r="A26" s="266">
        <v>1</v>
      </c>
      <c r="B26" s="182" t="s">
        <v>170</v>
      </c>
      <c r="C26" s="182" t="s">
        <v>180</v>
      </c>
      <c r="D26" s="182"/>
      <c r="E26" s="182"/>
      <c r="F26" s="182"/>
      <c r="G26" s="182"/>
      <c r="H26" s="182"/>
      <c r="I26" s="195">
        <v>50</v>
      </c>
      <c r="J26" s="267">
        <f t="shared" si="0"/>
        <v>50</v>
      </c>
    </row>
    <row r="27" spans="1:10" x14ac:dyDescent="0.2">
      <c r="A27" s="469"/>
      <c r="B27" s="470" t="s">
        <v>32</v>
      </c>
      <c r="C27" s="471"/>
      <c r="D27" s="471"/>
      <c r="E27" s="471"/>
      <c r="F27" s="471"/>
      <c r="G27" s="471"/>
      <c r="H27" s="471"/>
      <c r="I27" s="472"/>
      <c r="J27" s="473"/>
    </row>
    <row r="28" spans="1:10" x14ac:dyDescent="0.2">
      <c r="A28" s="212">
        <v>1</v>
      </c>
      <c r="B28" s="49" t="s">
        <v>49</v>
      </c>
      <c r="C28" s="49"/>
      <c r="D28" s="49"/>
      <c r="E28" s="49"/>
      <c r="F28" s="49"/>
      <c r="G28" s="49"/>
      <c r="H28" s="34"/>
      <c r="I28" s="35">
        <v>26</v>
      </c>
      <c r="J28" s="131">
        <f t="shared" ref="J28:J30" si="1">SUM(I28)*A28</f>
        <v>26</v>
      </c>
    </row>
    <row r="29" spans="1:10" x14ac:dyDescent="0.2">
      <c r="A29" s="214">
        <v>1</v>
      </c>
      <c r="B29" s="132" t="s">
        <v>229</v>
      </c>
      <c r="C29" s="132"/>
      <c r="D29" s="132"/>
      <c r="E29" s="132"/>
      <c r="F29" s="132"/>
      <c r="G29" s="132"/>
      <c r="H29" s="453"/>
      <c r="I29" s="454">
        <v>184</v>
      </c>
      <c r="J29" s="455">
        <f t="shared" si="1"/>
        <v>184</v>
      </c>
    </row>
    <row r="30" spans="1:10" s="51" customFormat="1" x14ac:dyDescent="0.2">
      <c r="A30" s="525">
        <v>1</v>
      </c>
      <c r="B30" s="526" t="s">
        <v>230</v>
      </c>
      <c r="C30" s="526"/>
      <c r="D30" s="526"/>
      <c r="E30" s="526"/>
      <c r="F30" s="526"/>
      <c r="G30" s="526"/>
      <c r="H30" s="527"/>
      <c r="I30" s="528">
        <v>300</v>
      </c>
      <c r="J30" s="529">
        <f t="shared" si="1"/>
        <v>300</v>
      </c>
    </row>
    <row r="31" spans="1:10" x14ac:dyDescent="0.2">
      <c r="A31" s="4"/>
      <c r="B31" s="7"/>
      <c r="H31" s="5"/>
      <c r="I31" s="9" t="s">
        <v>102</v>
      </c>
      <c r="J31" s="9">
        <f>SUM(J24:J30)</f>
        <v>593</v>
      </c>
    </row>
    <row r="32" spans="1:10" x14ac:dyDescent="0.2">
      <c r="A32" s="4"/>
      <c r="B32" s="7"/>
      <c r="H32" s="5"/>
      <c r="I32" s="6"/>
      <c r="J32" s="6"/>
    </row>
    <row r="33" spans="1:10" x14ac:dyDescent="0.2">
      <c r="A33" s="4"/>
      <c r="B33" s="7" t="s">
        <v>19</v>
      </c>
      <c r="H33" s="5"/>
      <c r="I33" s="6"/>
      <c r="J33" s="6"/>
    </row>
    <row r="34" spans="1:10" x14ac:dyDescent="0.2">
      <c r="A34" s="4"/>
      <c r="B34" t="s">
        <v>25</v>
      </c>
      <c r="H34" s="5"/>
      <c r="I34" s="6"/>
      <c r="J34" s="9">
        <v>500</v>
      </c>
    </row>
    <row r="35" spans="1:10" x14ac:dyDescent="0.2">
      <c r="A35" s="4"/>
      <c r="H35" s="5"/>
      <c r="I35" s="6"/>
      <c r="J35" s="6"/>
    </row>
    <row r="36" spans="1:10" s="338" customFormat="1" ht="15.75" x14ac:dyDescent="0.25">
      <c r="A36" s="357"/>
      <c r="B36" s="358" t="s">
        <v>21</v>
      </c>
      <c r="C36" s="358"/>
      <c r="D36" s="358"/>
      <c r="E36" s="358"/>
      <c r="F36" s="358"/>
      <c r="G36" s="358"/>
      <c r="H36" s="359"/>
      <c r="I36" s="360"/>
      <c r="J36" s="360">
        <f>SUM(J7,J20,J31,J34)</f>
        <v>5790.45</v>
      </c>
    </row>
    <row r="37" spans="1:10" x14ac:dyDescent="0.2">
      <c r="A37" s="4"/>
      <c r="B37" s="25"/>
      <c r="H37" s="5"/>
      <c r="I37" s="6"/>
      <c r="J37" s="6"/>
    </row>
    <row r="42" spans="1:10" ht="3" customHeight="1" x14ac:dyDescent="0.2"/>
    <row r="65" ht="8.25" customHeight="1" x14ac:dyDescent="0.2"/>
  </sheetData>
  <pageMargins left="0.17" right="0.19" top="0.17" bottom="0.17" header="0.17" footer="0.3"/>
  <pageSetup scale="97"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56"/>
  <sheetViews>
    <sheetView workbookViewId="0">
      <selection activeCell="G22" sqref="G22"/>
    </sheetView>
  </sheetViews>
  <sheetFormatPr defaultRowHeight="12.75" x14ac:dyDescent="0.2"/>
  <cols>
    <col min="9" max="9" width="12.42578125" customWidth="1"/>
    <col min="10" max="10" width="17" customWidth="1"/>
  </cols>
  <sheetData>
    <row r="1" spans="1:10" ht="18" x14ac:dyDescent="0.25">
      <c r="A1" s="4"/>
      <c r="B1" s="532"/>
      <c r="C1" s="532"/>
      <c r="D1" s="532"/>
      <c r="E1" s="532"/>
      <c r="F1" s="532"/>
      <c r="G1" s="532"/>
      <c r="H1" s="532"/>
      <c r="I1" s="532"/>
      <c r="J1" s="532"/>
    </row>
    <row r="2" spans="1:10" ht="18" x14ac:dyDescent="0.25">
      <c r="A2" s="4"/>
      <c r="B2" s="536"/>
      <c r="C2" s="536"/>
      <c r="D2" s="536"/>
      <c r="E2" s="536"/>
      <c r="F2" s="536"/>
      <c r="G2" s="536"/>
      <c r="H2" s="536"/>
      <c r="I2" s="536"/>
      <c r="J2" s="536"/>
    </row>
    <row r="3" spans="1:10" ht="15" x14ac:dyDescent="0.25">
      <c r="A3" s="4"/>
      <c r="B3" s="537"/>
      <c r="C3" s="537"/>
      <c r="D3" s="537"/>
      <c r="E3" s="537"/>
      <c r="F3" s="537"/>
      <c r="G3" s="537"/>
      <c r="H3" s="537"/>
      <c r="I3" s="537"/>
      <c r="J3" s="537"/>
    </row>
    <row r="4" spans="1:10" x14ac:dyDescent="0.2">
      <c r="A4" s="4"/>
      <c r="H4" s="5"/>
      <c r="I4" s="6"/>
      <c r="J4" s="6"/>
    </row>
    <row r="5" spans="1:10" x14ac:dyDescent="0.2">
      <c r="A5" s="4"/>
      <c r="H5" s="5"/>
      <c r="I5" s="6"/>
      <c r="J5" s="6"/>
    </row>
    <row r="6" spans="1:10" x14ac:dyDescent="0.2">
      <c r="A6" s="4"/>
      <c r="H6" s="5"/>
      <c r="I6" s="6"/>
      <c r="J6" s="6"/>
    </row>
    <row r="7" spans="1:10" x14ac:dyDescent="0.2">
      <c r="A7" s="4"/>
      <c r="B7" s="7" t="s">
        <v>2</v>
      </c>
      <c r="H7" s="5"/>
      <c r="I7" s="8" t="s">
        <v>3</v>
      </c>
      <c r="J7" s="8" t="s">
        <v>4</v>
      </c>
    </row>
    <row r="8" spans="1:10" x14ac:dyDescent="0.2">
      <c r="A8" s="4"/>
      <c r="H8" s="5"/>
      <c r="I8" s="6"/>
      <c r="J8" s="6"/>
    </row>
    <row r="9" spans="1:10" x14ac:dyDescent="0.2">
      <c r="A9" s="4"/>
      <c r="B9" s="157" t="s">
        <v>96</v>
      </c>
      <c r="H9" s="5"/>
      <c r="I9" s="6">
        <v>119</v>
      </c>
      <c r="J9" s="32">
        <v>8330</v>
      </c>
    </row>
    <row r="10" spans="1:10" x14ac:dyDescent="0.2">
      <c r="A10" s="4"/>
      <c r="B10" s="10" t="s">
        <v>5</v>
      </c>
      <c r="H10" s="5"/>
      <c r="I10" s="6">
        <v>119</v>
      </c>
      <c r="J10" s="120">
        <v>1190</v>
      </c>
    </row>
    <row r="11" spans="1:10" x14ac:dyDescent="0.2">
      <c r="A11" s="4"/>
      <c r="H11" s="5"/>
      <c r="I11" s="6"/>
      <c r="J11" s="9">
        <f>SUM(J9:J10)</f>
        <v>9520</v>
      </c>
    </row>
    <row r="12" spans="1:10" x14ac:dyDescent="0.2">
      <c r="A12" s="4"/>
      <c r="H12" s="5"/>
      <c r="I12" s="6"/>
      <c r="J12" s="9"/>
    </row>
    <row r="13" spans="1:10" x14ac:dyDescent="0.2">
      <c r="A13" s="4"/>
      <c r="B13" s="7" t="s">
        <v>6</v>
      </c>
      <c r="H13" s="5"/>
      <c r="I13" s="6"/>
      <c r="J13" s="6"/>
    </row>
    <row r="14" spans="1:10" x14ac:dyDescent="0.2">
      <c r="A14" s="4"/>
      <c r="B14" t="s">
        <v>8</v>
      </c>
      <c r="H14" s="5"/>
      <c r="I14" s="6">
        <v>9</v>
      </c>
      <c r="J14" s="6">
        <v>720</v>
      </c>
    </row>
    <row r="15" spans="1:10" x14ac:dyDescent="0.2">
      <c r="A15" s="4"/>
      <c r="B15" t="s">
        <v>7</v>
      </c>
      <c r="H15" s="5"/>
      <c r="I15" s="6">
        <v>9</v>
      </c>
      <c r="J15" s="6">
        <v>720</v>
      </c>
    </row>
    <row r="16" spans="1:10" x14ac:dyDescent="0.2">
      <c r="A16" s="4"/>
      <c r="B16" t="s">
        <v>147</v>
      </c>
      <c r="H16" s="5"/>
      <c r="I16" s="6">
        <v>8</v>
      </c>
      <c r="J16" s="6">
        <v>640</v>
      </c>
    </row>
    <row r="17" spans="1:11" x14ac:dyDescent="0.2">
      <c r="A17" s="4"/>
      <c r="B17" t="s">
        <v>9</v>
      </c>
      <c r="H17" s="5"/>
      <c r="I17" s="6">
        <v>1</v>
      </c>
      <c r="J17" s="6">
        <v>80</v>
      </c>
    </row>
    <row r="18" spans="1:11" x14ac:dyDescent="0.2">
      <c r="A18" s="4"/>
      <c r="B18" t="s">
        <v>26</v>
      </c>
      <c r="H18" s="5"/>
      <c r="I18" s="6">
        <v>21.5</v>
      </c>
      <c r="J18" s="6">
        <v>21.5</v>
      </c>
    </row>
    <row r="19" spans="1:11" x14ac:dyDescent="0.2">
      <c r="A19" s="4"/>
      <c r="B19" t="s">
        <v>11</v>
      </c>
      <c r="H19" s="5"/>
      <c r="I19" s="6">
        <v>37.950000000000003</v>
      </c>
      <c r="J19" s="120">
        <v>37.950000000000003</v>
      </c>
    </row>
    <row r="20" spans="1:11" x14ac:dyDescent="0.2">
      <c r="A20" s="4"/>
      <c r="H20" s="5"/>
      <c r="I20" s="6"/>
      <c r="J20" s="9">
        <f>SUM(J14:J19)</f>
        <v>2219.4499999999998</v>
      </c>
    </row>
    <row r="21" spans="1:11" x14ac:dyDescent="0.2">
      <c r="A21" s="4"/>
      <c r="H21" s="5"/>
      <c r="I21" s="6"/>
      <c r="J21" s="6"/>
    </row>
    <row r="22" spans="1:11" x14ac:dyDescent="0.2">
      <c r="A22" s="4"/>
      <c r="B22" s="7" t="s">
        <v>31</v>
      </c>
      <c r="H22" s="5"/>
      <c r="I22" s="8" t="s">
        <v>3</v>
      </c>
      <c r="J22" s="8" t="s">
        <v>4</v>
      </c>
    </row>
    <row r="23" spans="1:11" ht="13.5" thickBot="1" x14ac:dyDescent="0.25">
      <c r="A23" s="4"/>
      <c r="H23" s="5"/>
      <c r="I23" s="6"/>
      <c r="J23" s="6"/>
    </row>
    <row r="24" spans="1:11" x14ac:dyDescent="0.2">
      <c r="A24" s="12" t="s">
        <v>13</v>
      </c>
      <c r="B24" s="13" t="s">
        <v>50</v>
      </c>
      <c r="C24" s="13"/>
      <c r="D24" s="13"/>
      <c r="E24" s="13"/>
      <c r="F24" s="13"/>
      <c r="G24" s="13"/>
      <c r="H24" s="14"/>
      <c r="I24" s="15"/>
      <c r="J24" s="16"/>
    </row>
    <row r="25" spans="1:11" x14ac:dyDescent="0.2">
      <c r="A25" s="17"/>
      <c r="B25" s="18"/>
      <c r="C25" s="18"/>
      <c r="D25" s="18"/>
      <c r="E25" s="18"/>
      <c r="F25" s="18"/>
      <c r="G25" s="18"/>
      <c r="H25" s="19"/>
      <c r="I25" s="20"/>
      <c r="J25" s="21"/>
    </row>
    <row r="26" spans="1:11" x14ac:dyDescent="0.2">
      <c r="A26" s="48"/>
      <c r="B26" s="49"/>
      <c r="C26" s="49"/>
      <c r="D26" s="49"/>
      <c r="E26" s="49"/>
      <c r="F26" s="49"/>
      <c r="G26" s="49"/>
      <c r="H26" s="34"/>
      <c r="I26" s="35"/>
      <c r="J26" s="50"/>
    </row>
    <row r="27" spans="1:11" ht="13.5" thickBot="1" x14ac:dyDescent="0.25">
      <c r="A27" s="247"/>
      <c r="B27" s="248"/>
      <c r="C27" s="248"/>
      <c r="D27" s="248"/>
      <c r="E27" s="248"/>
      <c r="F27" s="248"/>
      <c r="G27" s="248"/>
      <c r="H27" s="249"/>
      <c r="I27" s="250"/>
      <c r="J27" s="251"/>
    </row>
    <row r="28" spans="1:11" x14ac:dyDescent="0.2">
      <c r="A28" s="48"/>
      <c r="B28" s="49"/>
      <c r="C28" s="49"/>
      <c r="D28" s="49"/>
      <c r="E28" s="49"/>
      <c r="F28" s="49"/>
      <c r="G28" s="49"/>
      <c r="H28" s="34"/>
      <c r="I28" s="258" t="s">
        <v>102</v>
      </c>
      <c r="J28" s="258">
        <v>0</v>
      </c>
      <c r="K28" s="84"/>
    </row>
    <row r="29" spans="1:11" s="51" customFormat="1" x14ac:dyDescent="0.2">
      <c r="A29" s="253"/>
      <c r="B29" s="254"/>
      <c r="C29" s="255"/>
      <c r="D29" s="255"/>
      <c r="E29" s="255"/>
      <c r="F29" s="255"/>
      <c r="G29" s="255"/>
      <c r="H29" s="256"/>
      <c r="I29" s="257"/>
      <c r="J29" s="257"/>
      <c r="K29" s="181"/>
    </row>
    <row r="30" spans="1:11" x14ac:dyDescent="0.2">
      <c r="A30" s="48"/>
      <c r="B30" s="49"/>
      <c r="C30" s="49"/>
      <c r="D30" s="49"/>
      <c r="E30" s="49"/>
      <c r="F30" s="49"/>
      <c r="G30" s="49"/>
      <c r="H30" s="34"/>
      <c r="I30" s="35"/>
      <c r="J30" s="35"/>
      <c r="K30" s="84"/>
    </row>
    <row r="31" spans="1:11" x14ac:dyDescent="0.2">
      <c r="A31" s="4"/>
      <c r="H31" s="5"/>
      <c r="I31" s="6"/>
      <c r="J31" s="6"/>
    </row>
    <row r="32" spans="1:11" x14ac:dyDescent="0.2">
      <c r="A32" s="4"/>
      <c r="B32" s="7" t="s">
        <v>19</v>
      </c>
      <c r="H32" s="5"/>
      <c r="I32" s="6"/>
      <c r="J32" s="6"/>
    </row>
    <row r="33" spans="1:10" x14ac:dyDescent="0.2">
      <c r="A33" s="4"/>
      <c r="B33" t="s">
        <v>27</v>
      </c>
      <c r="H33" s="5"/>
      <c r="I33" s="6"/>
      <c r="J33" s="32">
        <v>3381</v>
      </c>
    </row>
    <row r="34" spans="1:10" x14ac:dyDescent="0.2">
      <c r="A34" s="4"/>
      <c r="B34" t="s">
        <v>28</v>
      </c>
      <c r="H34" s="5"/>
      <c r="I34" s="6"/>
      <c r="J34" s="120">
        <v>474</v>
      </c>
    </row>
    <row r="35" spans="1:10" x14ac:dyDescent="0.2">
      <c r="A35" s="4"/>
      <c r="H35" s="5"/>
      <c r="I35" s="6"/>
      <c r="J35" s="9">
        <f>SUM(J33:J34)</f>
        <v>3855</v>
      </c>
    </row>
    <row r="36" spans="1:10" x14ac:dyDescent="0.2">
      <c r="A36" s="4"/>
      <c r="H36" s="5"/>
      <c r="I36" s="6"/>
      <c r="J36" s="9"/>
    </row>
    <row r="37" spans="1:10" ht="18" x14ac:dyDescent="0.25">
      <c r="A37" s="243"/>
      <c r="B37" s="244" t="s">
        <v>21</v>
      </c>
      <c r="C37" s="244"/>
      <c r="D37" s="244"/>
      <c r="E37" s="244"/>
      <c r="F37" s="244"/>
      <c r="G37" s="244"/>
      <c r="H37" s="245"/>
      <c r="I37" s="246"/>
      <c r="J37" s="246">
        <f>SUM(J35,J20,J11)</f>
        <v>15594.45</v>
      </c>
    </row>
    <row r="38" spans="1:10" x14ac:dyDescent="0.2">
      <c r="A38" s="4"/>
      <c r="B38" s="25"/>
      <c r="H38" s="5"/>
      <c r="I38" s="6"/>
      <c r="J38" s="6"/>
    </row>
    <row r="39" spans="1:10" x14ac:dyDescent="0.2">
      <c r="A39" s="4"/>
      <c r="H39" s="5"/>
      <c r="I39" s="6"/>
      <c r="J39" s="6"/>
    </row>
    <row r="40" spans="1:10" x14ac:dyDescent="0.2">
      <c r="A40" s="4"/>
      <c r="H40" s="5"/>
      <c r="I40" s="6"/>
      <c r="J40" s="6"/>
    </row>
    <row r="41" spans="1:10" x14ac:dyDescent="0.2">
      <c r="A41" s="4"/>
      <c r="H41" s="5"/>
      <c r="I41" s="6"/>
      <c r="J41" s="6"/>
    </row>
    <row r="42" spans="1:10" x14ac:dyDescent="0.2">
      <c r="A42" s="4"/>
      <c r="H42" s="5"/>
      <c r="I42" s="6"/>
      <c r="J42" s="6"/>
    </row>
    <row r="43" spans="1:10" x14ac:dyDescent="0.2">
      <c r="A43" s="4"/>
      <c r="H43" s="5"/>
      <c r="I43" s="6"/>
      <c r="J43" s="6"/>
    </row>
    <row r="44" spans="1:10" x14ac:dyDescent="0.2">
      <c r="A44" s="4"/>
      <c r="H44" s="5"/>
      <c r="I44" s="6"/>
      <c r="J44" s="6"/>
    </row>
    <row r="45" spans="1:10" x14ac:dyDescent="0.2">
      <c r="A45" s="4"/>
      <c r="H45" s="5"/>
      <c r="I45" s="6"/>
      <c r="J45" s="6"/>
    </row>
    <row r="46" spans="1:10" x14ac:dyDescent="0.2">
      <c r="A46" s="4"/>
      <c r="H46" s="5"/>
      <c r="I46" s="6"/>
      <c r="J46" s="6"/>
    </row>
    <row r="47" spans="1:10" x14ac:dyDescent="0.2">
      <c r="A47" s="4"/>
      <c r="H47" s="5"/>
      <c r="I47" s="6"/>
      <c r="J47" s="6"/>
    </row>
    <row r="48" spans="1:10" x14ac:dyDescent="0.2">
      <c r="A48" s="4"/>
      <c r="H48" s="5"/>
      <c r="I48" s="6"/>
      <c r="J48" s="6"/>
    </row>
    <row r="49" spans="1:10" x14ac:dyDescent="0.2">
      <c r="A49" s="4"/>
      <c r="H49" s="5"/>
      <c r="I49" s="6"/>
      <c r="J49" s="6"/>
    </row>
    <row r="50" spans="1:10" x14ac:dyDescent="0.2">
      <c r="A50" s="4"/>
      <c r="H50" s="5"/>
      <c r="I50" s="6"/>
      <c r="J50" s="6"/>
    </row>
    <row r="51" spans="1:10" x14ac:dyDescent="0.2">
      <c r="A51" s="4"/>
      <c r="H51" s="5"/>
      <c r="I51" s="6"/>
      <c r="J51" s="6"/>
    </row>
    <row r="52" spans="1:10" x14ac:dyDescent="0.2">
      <c r="A52" s="4"/>
      <c r="H52" s="5"/>
      <c r="I52" s="6"/>
      <c r="J52" s="6"/>
    </row>
    <row r="53" spans="1:10" x14ac:dyDescent="0.2">
      <c r="A53" s="4"/>
      <c r="H53" s="5"/>
      <c r="I53" s="6"/>
      <c r="J53" s="6"/>
    </row>
    <row r="54" spans="1:10" x14ac:dyDescent="0.2">
      <c r="A54" s="4"/>
      <c r="H54" s="5"/>
      <c r="I54" s="6"/>
      <c r="J54" s="6"/>
    </row>
    <row r="55" spans="1:10" x14ac:dyDescent="0.2">
      <c r="A55" s="4"/>
      <c r="H55" s="5"/>
      <c r="I55" s="6"/>
      <c r="J55" s="6"/>
    </row>
    <row r="56" spans="1:10" ht="8.25" customHeight="1" x14ac:dyDescent="0.2">
      <c r="A56" s="4"/>
      <c r="H56" s="5"/>
      <c r="I56" s="6"/>
      <c r="J56" s="6"/>
    </row>
  </sheetData>
  <mergeCells count="3">
    <mergeCell ref="B1:J1"/>
    <mergeCell ref="B2:J2"/>
    <mergeCell ref="B3:J3"/>
  </mergeCells>
  <pageMargins left="0.25" right="0.25" top="0.75" bottom="0.75" header="0.3" footer="0.3"/>
  <pageSetup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58"/>
  <sheetViews>
    <sheetView topLeftCell="A18" workbookViewId="0">
      <selection activeCell="I16" sqref="I16"/>
    </sheetView>
  </sheetViews>
  <sheetFormatPr defaultRowHeight="12.75" x14ac:dyDescent="0.2"/>
  <cols>
    <col min="9" max="9" width="12.42578125" customWidth="1"/>
    <col min="10" max="10" width="15" customWidth="1"/>
  </cols>
  <sheetData>
    <row r="1" spans="1:10" ht="18" x14ac:dyDescent="0.25">
      <c r="A1" s="4"/>
      <c r="B1" s="532"/>
      <c r="C1" s="532"/>
      <c r="D1" s="532"/>
      <c r="E1" s="532"/>
      <c r="F1" s="532"/>
      <c r="G1" s="532"/>
      <c r="H1" s="532"/>
      <c r="I1" s="532"/>
      <c r="J1" s="532"/>
    </row>
    <row r="2" spans="1:10" ht="18" x14ac:dyDescent="0.25">
      <c r="A2" s="4"/>
      <c r="B2" s="536"/>
      <c r="C2" s="536"/>
      <c r="D2" s="536"/>
      <c r="E2" s="536"/>
      <c r="F2" s="536"/>
      <c r="G2" s="536"/>
      <c r="H2" s="536"/>
      <c r="I2" s="536"/>
      <c r="J2" s="536"/>
    </row>
    <row r="3" spans="1:10" ht="15" x14ac:dyDescent="0.25">
      <c r="A3" s="4"/>
      <c r="B3" s="537"/>
      <c r="C3" s="537"/>
      <c r="D3" s="537"/>
      <c r="E3" s="537"/>
      <c r="F3" s="537"/>
      <c r="G3" s="537"/>
      <c r="H3" s="537"/>
      <c r="I3" s="537"/>
      <c r="J3" s="537"/>
    </row>
    <row r="4" spans="1:10" x14ac:dyDescent="0.2">
      <c r="A4" s="4"/>
      <c r="H4" s="5"/>
      <c r="I4" s="6"/>
      <c r="J4" s="6"/>
    </row>
    <row r="5" spans="1:10" x14ac:dyDescent="0.2">
      <c r="A5" s="4"/>
      <c r="H5" s="5"/>
      <c r="I5" s="6"/>
      <c r="J5" s="6"/>
    </row>
    <row r="6" spans="1:10" x14ac:dyDescent="0.2">
      <c r="A6" s="4"/>
      <c r="H6" s="5"/>
      <c r="I6" s="6"/>
      <c r="J6" s="6"/>
    </row>
    <row r="7" spans="1:10" x14ac:dyDescent="0.2">
      <c r="A7" s="4"/>
      <c r="B7" s="7" t="s">
        <v>2</v>
      </c>
      <c r="H7" s="5"/>
      <c r="I7" s="8" t="s">
        <v>3</v>
      </c>
      <c r="J7" s="8" t="s">
        <v>4</v>
      </c>
    </row>
    <row r="8" spans="1:10" x14ac:dyDescent="0.2">
      <c r="A8" s="4"/>
      <c r="H8" s="5"/>
      <c r="I8" s="6"/>
      <c r="J8" s="6"/>
    </row>
    <row r="9" spans="1:10" x14ac:dyDescent="0.2">
      <c r="A9" s="337">
        <v>68</v>
      </c>
      <c r="B9" s="157" t="s">
        <v>221</v>
      </c>
      <c r="H9" s="5"/>
      <c r="I9" s="6">
        <v>129</v>
      </c>
      <c r="J9" s="120">
        <f>SUM(I9)*A9</f>
        <v>8772</v>
      </c>
    </row>
    <row r="10" spans="1:10" x14ac:dyDescent="0.2">
      <c r="A10" s="4"/>
      <c r="B10" t="s">
        <v>22</v>
      </c>
      <c r="H10" s="5"/>
      <c r="I10" s="6"/>
      <c r="J10" s="9">
        <f>SUM(J9:J9)</f>
        <v>8772</v>
      </c>
    </row>
    <row r="11" spans="1:10" x14ac:dyDescent="0.2">
      <c r="A11" s="4"/>
      <c r="H11" s="5"/>
      <c r="I11" s="6"/>
      <c r="J11" s="9"/>
    </row>
    <row r="12" spans="1:10" x14ac:dyDescent="0.2">
      <c r="A12" s="4"/>
      <c r="B12" s="7" t="s">
        <v>6</v>
      </c>
      <c r="H12" s="5"/>
      <c r="I12" s="6"/>
      <c r="J12" s="6" t="s">
        <v>30</v>
      </c>
    </row>
    <row r="13" spans="1:10" x14ac:dyDescent="0.2">
      <c r="A13" s="4"/>
      <c r="H13" s="5"/>
      <c r="I13" s="6"/>
      <c r="J13" s="6"/>
    </row>
    <row r="14" spans="1:10" x14ac:dyDescent="0.2">
      <c r="A14" s="4"/>
      <c r="B14" t="s">
        <v>150</v>
      </c>
      <c r="H14" s="5"/>
      <c r="I14" s="6">
        <v>9</v>
      </c>
      <c r="J14" s="6">
        <f>SUM(I14)*A9</f>
        <v>612</v>
      </c>
    </row>
    <row r="15" spans="1:10" x14ac:dyDescent="0.2">
      <c r="A15" s="4"/>
      <c r="B15" t="s">
        <v>7</v>
      </c>
      <c r="H15" s="5"/>
      <c r="I15" s="6">
        <v>9</v>
      </c>
      <c r="J15" s="6">
        <f>SUM(I15)*A9</f>
        <v>612</v>
      </c>
    </row>
    <row r="16" spans="1:10" x14ac:dyDescent="0.2">
      <c r="A16" s="4"/>
      <c r="B16" t="s">
        <v>147</v>
      </c>
      <c r="H16" s="5"/>
      <c r="I16" s="6">
        <v>8</v>
      </c>
      <c r="J16" s="6">
        <f>SUM(I16)*A9</f>
        <v>544</v>
      </c>
    </row>
    <row r="17" spans="1:11" x14ac:dyDescent="0.2">
      <c r="A17" s="4"/>
      <c r="B17" t="s">
        <v>9</v>
      </c>
      <c r="H17" s="5"/>
      <c r="I17" s="6">
        <v>1</v>
      </c>
      <c r="J17" s="6">
        <f>SUM(I17)*A9</f>
        <v>68</v>
      </c>
    </row>
    <row r="18" spans="1:11" x14ac:dyDescent="0.2">
      <c r="A18" s="4"/>
      <c r="B18" t="s">
        <v>26</v>
      </c>
      <c r="H18" s="5"/>
      <c r="I18" s="6">
        <v>21.5</v>
      </c>
      <c r="J18" s="6">
        <v>21.5</v>
      </c>
    </row>
    <row r="19" spans="1:11" x14ac:dyDescent="0.2">
      <c r="A19" s="4"/>
      <c r="B19" t="s">
        <v>11</v>
      </c>
      <c r="H19" s="5"/>
      <c r="I19" s="6">
        <v>37.950000000000003</v>
      </c>
      <c r="J19" s="120">
        <v>37.950000000000003</v>
      </c>
    </row>
    <row r="20" spans="1:11" x14ac:dyDescent="0.2">
      <c r="A20" s="4"/>
      <c r="H20" s="5"/>
      <c r="I20" s="6"/>
      <c r="J20" s="9">
        <f>SUM(J14:J19)</f>
        <v>1895.45</v>
      </c>
    </row>
    <row r="21" spans="1:11" x14ac:dyDescent="0.2">
      <c r="A21" s="4"/>
      <c r="H21" s="5"/>
      <c r="I21" s="6"/>
      <c r="J21" s="6"/>
    </row>
    <row r="22" spans="1:11" x14ac:dyDescent="0.2">
      <c r="A22" s="4"/>
      <c r="B22" s="7" t="s">
        <v>31</v>
      </c>
      <c r="H22" s="5"/>
      <c r="I22" s="8" t="s">
        <v>3</v>
      </c>
      <c r="J22" s="8" t="s">
        <v>4</v>
      </c>
    </row>
    <row r="23" spans="1:11" x14ac:dyDescent="0.2">
      <c r="A23" s="4"/>
      <c r="H23" s="5"/>
      <c r="I23" s="6"/>
      <c r="J23" s="6"/>
    </row>
    <row r="24" spans="1:11" x14ac:dyDescent="0.2">
      <c r="A24" s="207" t="s">
        <v>13</v>
      </c>
      <c r="B24" s="208" t="s">
        <v>182</v>
      </c>
      <c r="C24" s="208"/>
      <c r="D24" s="208"/>
      <c r="E24" s="208"/>
      <c r="F24" s="208"/>
      <c r="G24" s="208"/>
      <c r="H24" s="209"/>
      <c r="I24" s="210"/>
      <c r="J24" s="211"/>
    </row>
    <row r="25" spans="1:11" s="27" customFormat="1" x14ac:dyDescent="0.2">
      <c r="A25" s="266">
        <v>1</v>
      </c>
      <c r="B25" s="182" t="s">
        <v>183</v>
      </c>
      <c r="C25" s="182"/>
      <c r="D25" s="182"/>
      <c r="E25" s="182"/>
      <c r="F25" s="182"/>
      <c r="G25" s="182"/>
      <c r="H25" s="194"/>
      <c r="I25" s="195">
        <v>22</v>
      </c>
      <c r="J25" s="267">
        <f>SUM(I25)*A25</f>
        <v>22</v>
      </c>
    </row>
    <row r="26" spans="1:11" s="27" customFormat="1" x14ac:dyDescent="0.2">
      <c r="A26" s="266">
        <v>1</v>
      </c>
      <c r="B26" s="182" t="s">
        <v>186</v>
      </c>
      <c r="C26" s="182"/>
      <c r="D26" s="182"/>
      <c r="E26" s="182"/>
      <c r="F26" s="182"/>
      <c r="G26" s="182"/>
      <c r="H26" s="194"/>
      <c r="I26" s="195">
        <v>12</v>
      </c>
      <c r="J26" s="267">
        <f>SUM(I26)*A26</f>
        <v>12</v>
      </c>
    </row>
    <row r="27" spans="1:11" s="27" customFormat="1" x14ac:dyDescent="0.2">
      <c r="A27" s="266"/>
      <c r="B27" s="182"/>
      <c r="C27" s="182"/>
      <c r="D27" s="182"/>
      <c r="E27" s="182"/>
      <c r="F27" s="182"/>
      <c r="G27" s="182"/>
      <c r="H27" s="194"/>
      <c r="I27" s="195"/>
      <c r="J27" s="267"/>
    </row>
    <row r="28" spans="1:11" x14ac:dyDescent="0.2">
      <c r="A28" s="207" t="s">
        <v>13</v>
      </c>
      <c r="B28" s="478" t="s">
        <v>184</v>
      </c>
      <c r="C28" s="479"/>
      <c r="D28" s="480"/>
      <c r="E28" s="480"/>
      <c r="F28" s="480"/>
      <c r="G28" s="480"/>
      <c r="H28" s="481"/>
      <c r="I28" s="482"/>
      <c r="J28" s="483"/>
    </row>
    <row r="29" spans="1:11" x14ac:dyDescent="0.2">
      <c r="A29" s="266">
        <v>1</v>
      </c>
      <c r="B29" s="182" t="s">
        <v>185</v>
      </c>
      <c r="C29" s="182"/>
      <c r="D29" s="182"/>
      <c r="E29" s="182"/>
      <c r="F29" s="182"/>
      <c r="G29" s="182"/>
      <c r="H29" s="194"/>
      <c r="I29" s="195">
        <v>4</v>
      </c>
      <c r="J29" s="267">
        <f>SUM(I29)*A29</f>
        <v>4</v>
      </c>
    </row>
    <row r="30" spans="1:11" x14ac:dyDescent="0.2">
      <c r="A30" s="271"/>
      <c r="B30" s="272"/>
      <c r="C30" s="272"/>
      <c r="D30" s="272"/>
      <c r="E30" s="272"/>
      <c r="F30" s="272"/>
      <c r="G30" s="272"/>
      <c r="H30" s="273"/>
      <c r="I30" s="140"/>
      <c r="J30" s="274"/>
      <c r="K30" s="84"/>
    </row>
    <row r="31" spans="1:11" s="51" customFormat="1" x14ac:dyDescent="0.2">
      <c r="A31" s="501"/>
      <c r="B31" s="254"/>
      <c r="C31" s="255"/>
      <c r="D31" s="255"/>
      <c r="E31" s="255"/>
      <c r="F31" s="255"/>
      <c r="G31" s="255"/>
      <c r="H31" s="256"/>
      <c r="I31" s="252" t="s">
        <v>102</v>
      </c>
      <c r="J31" s="252">
        <f>SUM(J23:J30)</f>
        <v>38</v>
      </c>
      <c r="K31" s="181"/>
    </row>
    <row r="32" spans="1:11" x14ac:dyDescent="0.2">
      <c r="A32" s="222"/>
      <c r="B32" s="49"/>
      <c r="C32" s="49"/>
      <c r="D32" s="49"/>
      <c r="E32" s="49"/>
      <c r="F32" s="49"/>
      <c r="G32" s="49"/>
      <c r="H32" s="34"/>
      <c r="I32" s="35"/>
      <c r="J32" s="35"/>
      <c r="K32" s="84"/>
    </row>
    <row r="33" spans="1:10" x14ac:dyDescent="0.2">
      <c r="A33" s="78"/>
      <c r="B33" s="49"/>
      <c r="C33" s="84"/>
      <c r="D33" s="84"/>
      <c r="E33" s="84"/>
      <c r="F33" s="84"/>
      <c r="G33" s="84"/>
      <c r="H33" s="85"/>
      <c r="I33" s="252"/>
      <c r="J33" s="252"/>
    </row>
    <row r="34" spans="1:10" x14ac:dyDescent="0.2">
      <c r="A34" s="4"/>
      <c r="H34" s="5"/>
      <c r="I34" s="6"/>
      <c r="J34" s="6"/>
    </row>
    <row r="35" spans="1:10" x14ac:dyDescent="0.2">
      <c r="A35" s="4"/>
      <c r="B35" s="7" t="s">
        <v>19</v>
      </c>
      <c r="H35" s="5"/>
      <c r="I35" s="6"/>
      <c r="J35" s="6"/>
    </row>
    <row r="36" spans="1:10" x14ac:dyDescent="0.2">
      <c r="A36" s="4"/>
      <c r="B36" t="s">
        <v>27</v>
      </c>
      <c r="H36" s="5"/>
      <c r="I36" s="6"/>
      <c r="J36" s="120">
        <v>3263</v>
      </c>
    </row>
    <row r="37" spans="1:10" x14ac:dyDescent="0.2">
      <c r="A37" s="4"/>
      <c r="H37" s="5"/>
      <c r="I37" s="6"/>
      <c r="J37" s="9">
        <f>SUM(J36:J36)</f>
        <v>3263</v>
      </c>
    </row>
    <row r="38" spans="1:10" x14ac:dyDescent="0.2">
      <c r="A38" s="4"/>
      <c r="H38" s="5"/>
      <c r="I38" s="6"/>
      <c r="J38" s="9"/>
    </row>
    <row r="39" spans="1:10" s="338" customFormat="1" ht="15.75" x14ac:dyDescent="0.25">
      <c r="A39" s="339"/>
      <c r="B39" s="358" t="s">
        <v>21</v>
      </c>
      <c r="C39" s="358"/>
      <c r="D39" s="358"/>
      <c r="E39" s="358"/>
      <c r="F39" s="358"/>
      <c r="G39" s="358"/>
      <c r="H39" s="359"/>
      <c r="I39" s="360"/>
      <c r="J39" s="360">
        <f>SUM(J37,J31,J20,J10)</f>
        <v>13968.45</v>
      </c>
    </row>
    <row r="40" spans="1:10" x14ac:dyDescent="0.2">
      <c r="A40" s="4"/>
      <c r="B40" s="25"/>
      <c r="H40" s="5"/>
      <c r="I40" s="6"/>
      <c r="J40" s="6"/>
    </row>
    <row r="41" spans="1:10" x14ac:dyDescent="0.2">
      <c r="A41" s="4"/>
      <c r="H41" s="5"/>
      <c r="I41" s="6"/>
      <c r="J41" s="6"/>
    </row>
    <row r="42" spans="1:10" x14ac:dyDescent="0.2">
      <c r="A42" s="4"/>
      <c r="H42" s="5"/>
      <c r="I42" s="6"/>
      <c r="J42" s="6"/>
    </row>
    <row r="43" spans="1:10" x14ac:dyDescent="0.2">
      <c r="A43" s="4"/>
      <c r="H43" s="5"/>
      <c r="I43" s="6"/>
      <c r="J43" s="6"/>
    </row>
    <row r="44" spans="1:10" x14ac:dyDescent="0.2">
      <c r="A44" s="4"/>
      <c r="H44" s="5"/>
      <c r="I44" s="6"/>
      <c r="J44" s="6"/>
    </row>
    <row r="45" spans="1:10" x14ac:dyDescent="0.2">
      <c r="A45" s="4"/>
      <c r="H45" s="5"/>
      <c r="I45" s="6"/>
      <c r="J45" s="6"/>
    </row>
    <row r="46" spans="1:10" x14ac:dyDescent="0.2">
      <c r="A46" s="4"/>
      <c r="H46" s="5"/>
      <c r="I46" s="6"/>
      <c r="J46" s="6"/>
    </row>
    <row r="47" spans="1:10" x14ac:dyDescent="0.2">
      <c r="A47" s="4"/>
      <c r="H47" s="5"/>
      <c r="I47" s="6"/>
      <c r="J47" s="6"/>
    </row>
    <row r="48" spans="1:10" x14ac:dyDescent="0.2">
      <c r="A48" s="4"/>
      <c r="H48" s="5"/>
      <c r="I48" s="6"/>
      <c r="J48" s="6"/>
    </row>
    <row r="49" spans="1:10" x14ac:dyDescent="0.2">
      <c r="A49" s="4"/>
      <c r="H49" s="5"/>
      <c r="I49" s="6"/>
      <c r="J49" s="6"/>
    </row>
    <row r="50" spans="1:10" x14ac:dyDescent="0.2">
      <c r="A50" s="4"/>
      <c r="H50" s="5"/>
      <c r="I50" s="6"/>
      <c r="J50" s="6"/>
    </row>
    <row r="51" spans="1:10" x14ac:dyDescent="0.2">
      <c r="A51" s="4"/>
      <c r="H51" s="5"/>
      <c r="I51" s="6"/>
      <c r="J51" s="6"/>
    </row>
    <row r="52" spans="1:10" x14ac:dyDescent="0.2">
      <c r="A52" s="4"/>
      <c r="H52" s="5"/>
      <c r="I52" s="6"/>
      <c r="J52" s="6"/>
    </row>
    <row r="53" spans="1:10" x14ac:dyDescent="0.2">
      <c r="A53" s="4"/>
      <c r="H53" s="5"/>
      <c r="I53" s="6"/>
      <c r="J53" s="6"/>
    </row>
    <row r="54" spans="1:10" x14ac:dyDescent="0.2">
      <c r="A54" s="4"/>
      <c r="H54" s="5"/>
      <c r="I54" s="6"/>
      <c r="J54" s="6"/>
    </row>
    <row r="55" spans="1:10" x14ac:dyDescent="0.2">
      <c r="A55" s="4"/>
      <c r="H55" s="5"/>
      <c r="I55" s="6"/>
      <c r="J55" s="6"/>
    </row>
    <row r="56" spans="1:10" x14ac:dyDescent="0.2">
      <c r="A56" s="4"/>
      <c r="H56" s="5"/>
      <c r="I56" s="6"/>
      <c r="J56" s="6"/>
    </row>
    <row r="57" spans="1:10" x14ac:dyDescent="0.2">
      <c r="A57" s="4"/>
      <c r="H57" s="5"/>
      <c r="I57" s="6"/>
      <c r="J57" s="6"/>
    </row>
    <row r="58" spans="1:10" ht="8.25" customHeight="1" x14ac:dyDescent="0.2">
      <c r="A58" s="4"/>
      <c r="H58" s="5"/>
      <c r="I58" s="6"/>
      <c r="J58" s="6"/>
    </row>
  </sheetData>
  <mergeCells count="3">
    <mergeCell ref="B1:J1"/>
    <mergeCell ref="B2:J2"/>
    <mergeCell ref="B3:J3"/>
  </mergeCells>
  <pageMargins left="0.17" right="0.17" top="0.17" bottom="0.17" header="0.17" footer="0.3"/>
  <pageSetup scale="98"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60"/>
  <sheetViews>
    <sheetView view="pageLayout" topLeftCell="A22" zoomScaleNormal="100" workbookViewId="0">
      <selection activeCell="I31" sqref="I31"/>
    </sheetView>
  </sheetViews>
  <sheetFormatPr defaultRowHeight="12.75" x14ac:dyDescent="0.2"/>
  <cols>
    <col min="9" max="9" width="11.7109375" customWidth="1"/>
    <col min="10" max="10" width="15" customWidth="1"/>
  </cols>
  <sheetData>
    <row r="1" spans="1:10" ht="18" x14ac:dyDescent="0.25">
      <c r="A1" s="4"/>
      <c r="B1" s="532"/>
      <c r="C1" s="532"/>
      <c r="D1" s="532"/>
      <c r="E1" s="532"/>
      <c r="F1" s="532"/>
      <c r="G1" s="532"/>
      <c r="H1" s="532"/>
      <c r="I1" s="532"/>
      <c r="J1" s="532"/>
    </row>
    <row r="2" spans="1:10" ht="18" x14ac:dyDescent="0.25">
      <c r="A2" s="4"/>
      <c r="B2" s="536"/>
      <c r="C2" s="536"/>
      <c r="D2" s="536"/>
      <c r="E2" s="536"/>
      <c r="F2" s="536"/>
      <c r="G2" s="536"/>
      <c r="H2" s="536"/>
      <c r="I2" s="536"/>
      <c r="J2" s="536"/>
    </row>
    <row r="3" spans="1:10" ht="15" x14ac:dyDescent="0.25">
      <c r="A3" s="4"/>
      <c r="B3" s="537"/>
      <c r="C3" s="537"/>
      <c r="D3" s="537"/>
      <c r="E3" s="537"/>
      <c r="F3" s="537"/>
      <c r="G3" s="537"/>
      <c r="H3" s="537"/>
      <c r="I3" s="537"/>
      <c r="J3" s="537"/>
    </row>
    <row r="4" spans="1:10" x14ac:dyDescent="0.2">
      <c r="A4" s="4"/>
      <c r="H4" s="5"/>
      <c r="I4" s="6"/>
      <c r="J4" s="6"/>
    </row>
    <row r="5" spans="1:10" x14ac:dyDescent="0.2">
      <c r="A5" s="4"/>
      <c r="H5" s="5"/>
      <c r="I5" s="6"/>
      <c r="J5" s="6"/>
    </row>
    <row r="6" spans="1:10" x14ac:dyDescent="0.2">
      <c r="A6" s="4"/>
      <c r="H6" s="5"/>
      <c r="I6" s="6"/>
      <c r="J6" s="6"/>
    </row>
    <row r="7" spans="1:10" x14ac:dyDescent="0.2">
      <c r="A7" s="4"/>
      <c r="B7" s="7" t="s">
        <v>2</v>
      </c>
      <c r="H7" s="5"/>
      <c r="I7" s="8" t="s">
        <v>3</v>
      </c>
      <c r="J7" s="8" t="s">
        <v>4</v>
      </c>
    </row>
    <row r="8" spans="1:10" x14ac:dyDescent="0.2">
      <c r="A8" s="4"/>
      <c r="H8" s="5"/>
      <c r="I8" s="6"/>
      <c r="J8" s="6"/>
    </row>
    <row r="9" spans="1:10" x14ac:dyDescent="0.2">
      <c r="A9" s="337">
        <v>71</v>
      </c>
      <c r="B9" s="157" t="s">
        <v>221</v>
      </c>
      <c r="H9" s="5"/>
      <c r="I9" s="6">
        <v>129</v>
      </c>
      <c r="J9" s="120">
        <f>SUM(I9)*A9</f>
        <v>9159</v>
      </c>
    </row>
    <row r="10" spans="1:10" x14ac:dyDescent="0.2">
      <c r="A10" s="4"/>
      <c r="B10" t="s">
        <v>22</v>
      </c>
      <c r="H10" s="5"/>
      <c r="I10" s="6"/>
      <c r="J10" s="9">
        <f>SUM(J9:J9)</f>
        <v>9159</v>
      </c>
    </row>
    <row r="11" spans="1:10" x14ac:dyDescent="0.2">
      <c r="A11" s="4"/>
      <c r="H11" s="5"/>
      <c r="I11" s="6"/>
      <c r="J11" s="6"/>
    </row>
    <row r="12" spans="1:10" x14ac:dyDescent="0.2">
      <c r="A12" s="4"/>
      <c r="B12" s="7" t="s">
        <v>6</v>
      </c>
      <c r="H12" s="5"/>
      <c r="I12" s="6"/>
      <c r="J12" s="6"/>
    </row>
    <row r="13" spans="1:10" x14ac:dyDescent="0.2">
      <c r="A13" s="4"/>
      <c r="H13" s="5"/>
      <c r="I13" s="6"/>
      <c r="J13" s="6"/>
    </row>
    <row r="14" spans="1:10" x14ac:dyDescent="0.2">
      <c r="A14" s="4"/>
      <c r="B14" t="s">
        <v>8</v>
      </c>
      <c r="H14" s="5"/>
      <c r="I14" s="6">
        <v>9</v>
      </c>
      <c r="J14" s="6">
        <f>SUM(I14)*A9</f>
        <v>639</v>
      </c>
    </row>
    <row r="15" spans="1:10" x14ac:dyDescent="0.2">
      <c r="A15" s="4"/>
      <c r="B15" t="s">
        <v>7</v>
      </c>
      <c r="H15" s="5"/>
      <c r="I15" s="6">
        <v>9</v>
      </c>
      <c r="J15" s="6">
        <f>SUM(I15)*A9</f>
        <v>639</v>
      </c>
    </row>
    <row r="16" spans="1:10" x14ac:dyDescent="0.2">
      <c r="A16" s="4"/>
      <c r="B16" t="s">
        <v>147</v>
      </c>
      <c r="H16" s="5"/>
      <c r="I16" s="6">
        <v>8</v>
      </c>
      <c r="J16" s="6">
        <f>SUM(I16)*A9</f>
        <v>568</v>
      </c>
    </row>
    <row r="17" spans="1:11" x14ac:dyDescent="0.2">
      <c r="A17" s="4"/>
      <c r="B17" t="s">
        <v>9</v>
      </c>
      <c r="H17" s="5"/>
      <c r="I17" s="6">
        <v>1</v>
      </c>
      <c r="J17" s="6">
        <f>SUM(I17)*A9</f>
        <v>71</v>
      </c>
    </row>
    <row r="18" spans="1:11" x14ac:dyDescent="0.2">
      <c r="A18" s="4"/>
      <c r="B18" t="s">
        <v>26</v>
      </c>
      <c r="H18" s="5"/>
      <c r="I18" s="6">
        <v>21.5</v>
      </c>
      <c r="J18" s="6">
        <v>21.5</v>
      </c>
    </row>
    <row r="19" spans="1:11" x14ac:dyDescent="0.2">
      <c r="A19" s="4"/>
      <c r="B19" t="s">
        <v>11</v>
      </c>
      <c r="H19" s="5"/>
      <c r="I19" s="6">
        <v>37.950000000000003</v>
      </c>
      <c r="J19" s="311">
        <v>37.950000000000003</v>
      </c>
    </row>
    <row r="20" spans="1:11" x14ac:dyDescent="0.2">
      <c r="A20" s="4"/>
      <c r="H20" s="5"/>
      <c r="I20" s="6"/>
      <c r="J20" s="9">
        <f>SUM(J14:J19)</f>
        <v>1976.45</v>
      </c>
    </row>
    <row r="21" spans="1:11" x14ac:dyDescent="0.2">
      <c r="A21" s="4"/>
      <c r="H21" s="5"/>
      <c r="I21" s="6"/>
      <c r="J21" s="6"/>
    </row>
    <row r="22" spans="1:11" x14ac:dyDescent="0.2">
      <c r="A22" s="4"/>
      <c r="B22" s="7" t="s">
        <v>31</v>
      </c>
      <c r="H22" s="5"/>
      <c r="I22" s="8" t="s">
        <v>3</v>
      </c>
      <c r="J22" s="8" t="s">
        <v>4</v>
      </c>
    </row>
    <row r="23" spans="1:11" ht="13.5" thickBot="1" x14ac:dyDescent="0.25">
      <c r="A23" s="4"/>
      <c r="H23" s="5"/>
      <c r="I23" s="6"/>
      <c r="J23" s="6"/>
    </row>
    <row r="24" spans="1:11" x14ac:dyDescent="0.2">
      <c r="A24" s="12" t="s">
        <v>13</v>
      </c>
      <c r="B24" s="13" t="s">
        <v>50</v>
      </c>
      <c r="C24" s="13"/>
      <c r="D24" s="13"/>
      <c r="E24" s="13"/>
      <c r="F24" s="13"/>
      <c r="G24" s="13"/>
      <c r="H24" s="14"/>
      <c r="I24" s="15"/>
      <c r="J24" s="16"/>
    </row>
    <row r="25" spans="1:11" x14ac:dyDescent="0.2">
      <c r="A25" s="275">
        <v>1</v>
      </c>
      <c r="B25" s="276" t="s">
        <v>183</v>
      </c>
      <c r="C25" s="276"/>
      <c r="D25" s="276"/>
      <c r="E25" s="276"/>
      <c r="F25" s="276"/>
      <c r="G25" s="276"/>
      <c r="H25" s="277"/>
      <c r="I25" s="278">
        <v>22</v>
      </c>
      <c r="J25" s="279">
        <f>SUM(I25)*A25</f>
        <v>22</v>
      </c>
    </row>
    <row r="26" spans="1:11" x14ac:dyDescent="0.2">
      <c r="A26" s="266">
        <v>1</v>
      </c>
      <c r="B26" s="182" t="s">
        <v>186</v>
      </c>
      <c r="C26" s="182"/>
      <c r="D26" s="182"/>
      <c r="E26" s="182"/>
      <c r="F26" s="182"/>
      <c r="G26" s="182"/>
      <c r="H26" s="194"/>
      <c r="I26" s="195">
        <v>12</v>
      </c>
      <c r="J26" s="267">
        <f>SUM(I26)*A26</f>
        <v>12</v>
      </c>
    </row>
    <row r="27" spans="1:11" ht="13.5" thickBot="1" x14ac:dyDescent="0.25">
      <c r="A27" s="266"/>
      <c r="B27" s="182"/>
      <c r="C27" s="182"/>
      <c r="D27" s="182"/>
      <c r="E27" s="182"/>
      <c r="F27" s="182"/>
      <c r="G27" s="182"/>
      <c r="H27" s="194"/>
      <c r="I27" s="195"/>
      <c r="J27" s="267"/>
    </row>
    <row r="28" spans="1:11" ht="13.5" thickBot="1" x14ac:dyDescent="0.25">
      <c r="A28" s="347" t="s">
        <v>13</v>
      </c>
      <c r="B28" s="484" t="s">
        <v>184</v>
      </c>
      <c r="C28" s="484"/>
      <c r="D28" s="485"/>
      <c r="E28" s="485"/>
      <c r="F28" s="485"/>
      <c r="G28" s="485"/>
      <c r="H28" s="486"/>
      <c r="I28" s="487"/>
      <c r="J28" s="488"/>
    </row>
    <row r="29" spans="1:11" x14ac:dyDescent="0.2">
      <c r="A29" s="271">
        <v>1</v>
      </c>
      <c r="B29" s="272" t="s">
        <v>185</v>
      </c>
      <c r="C29" s="272"/>
      <c r="D29" s="272"/>
      <c r="E29" s="272"/>
      <c r="F29" s="272"/>
      <c r="G29" s="272"/>
      <c r="H29" s="273"/>
      <c r="I29" s="140">
        <v>4</v>
      </c>
      <c r="J29" s="274">
        <f>SUM(I29)*A29</f>
        <v>4</v>
      </c>
      <c r="K29" s="84"/>
    </row>
    <row r="30" spans="1:11" s="51" customFormat="1" x14ac:dyDescent="0.2">
      <c r="A30" s="259"/>
      <c r="B30" s="254"/>
      <c r="C30" s="255"/>
      <c r="D30" s="255"/>
      <c r="E30" s="255"/>
      <c r="F30" s="255"/>
      <c r="G30" s="255"/>
      <c r="H30" s="256"/>
      <c r="I30" s="9" t="s">
        <v>102</v>
      </c>
      <c r="J30" s="9">
        <f>SUM(J23:J29)</f>
        <v>38</v>
      </c>
    </row>
    <row r="31" spans="1:11" x14ac:dyDescent="0.2">
      <c r="A31" s="222"/>
      <c r="B31" s="49"/>
      <c r="C31" s="49"/>
      <c r="D31" s="49"/>
      <c r="E31" s="49"/>
      <c r="F31" s="49"/>
      <c r="G31" s="49"/>
      <c r="H31" s="34"/>
      <c r="I31" s="35"/>
      <c r="J31" s="35"/>
    </row>
    <row r="32" spans="1:11" x14ac:dyDescent="0.2">
      <c r="A32" s="4"/>
      <c r="B32" s="49"/>
      <c r="H32" s="5"/>
      <c r="I32" s="9" t="s">
        <v>30</v>
      </c>
      <c r="J32" s="9"/>
    </row>
    <row r="33" spans="1:10" x14ac:dyDescent="0.2">
      <c r="A33" s="4"/>
      <c r="H33" s="5"/>
      <c r="I33" s="6"/>
      <c r="J33" s="6"/>
    </row>
    <row r="34" spans="1:10" x14ac:dyDescent="0.2">
      <c r="A34" s="4"/>
      <c r="B34" s="7" t="s">
        <v>19</v>
      </c>
      <c r="H34" s="5"/>
      <c r="I34" s="6"/>
      <c r="J34" s="6"/>
    </row>
    <row r="35" spans="1:10" x14ac:dyDescent="0.2">
      <c r="A35" s="4"/>
      <c r="B35" t="s">
        <v>27</v>
      </c>
      <c r="H35" s="5"/>
      <c r="I35" s="6"/>
      <c r="J35" s="120">
        <v>3381</v>
      </c>
    </row>
    <row r="36" spans="1:10" x14ac:dyDescent="0.2">
      <c r="A36" s="4"/>
      <c r="H36" s="5"/>
      <c r="I36" s="9" t="s">
        <v>218</v>
      </c>
      <c r="J36" s="9">
        <f>SUM(J35:J35)</f>
        <v>3381</v>
      </c>
    </row>
    <row r="37" spans="1:10" x14ac:dyDescent="0.2">
      <c r="A37" s="4"/>
      <c r="H37" s="5"/>
      <c r="I37" s="6"/>
      <c r="J37" s="9"/>
    </row>
    <row r="38" spans="1:10" s="338" customFormat="1" ht="15.75" x14ac:dyDescent="0.25">
      <c r="A38" s="339"/>
      <c r="B38" s="361" t="s">
        <v>21</v>
      </c>
      <c r="C38" s="361"/>
      <c r="D38" s="361"/>
      <c r="E38" s="361"/>
      <c r="F38" s="361"/>
      <c r="G38" s="361"/>
      <c r="H38" s="364"/>
      <c r="I38" s="363"/>
      <c r="J38" s="363">
        <f>SUM(J36,J20,J30,J10)</f>
        <v>14554.45</v>
      </c>
    </row>
    <row r="39" spans="1:10" x14ac:dyDescent="0.2">
      <c r="A39" s="4"/>
      <c r="B39" s="25"/>
      <c r="H39" s="5"/>
      <c r="I39" s="6"/>
      <c r="J39" s="6"/>
    </row>
    <row r="40" spans="1:10" x14ac:dyDescent="0.2">
      <c r="A40" s="4"/>
      <c r="H40" s="5"/>
      <c r="I40" s="6"/>
      <c r="J40" s="6"/>
    </row>
    <row r="41" spans="1:10" x14ac:dyDescent="0.2">
      <c r="A41" s="4"/>
      <c r="H41" s="5"/>
      <c r="I41" s="6"/>
      <c r="J41" s="6"/>
    </row>
    <row r="42" spans="1:10" x14ac:dyDescent="0.2">
      <c r="A42" s="4"/>
      <c r="H42" s="5"/>
      <c r="I42" s="6"/>
      <c r="J42" s="6"/>
    </row>
    <row r="43" spans="1:10" x14ac:dyDescent="0.2">
      <c r="A43" s="4"/>
      <c r="H43" s="5"/>
      <c r="I43" s="6"/>
      <c r="J43" s="6"/>
    </row>
    <row r="44" spans="1:10" x14ac:dyDescent="0.2">
      <c r="A44" s="4"/>
      <c r="H44" s="5"/>
      <c r="I44" s="6"/>
      <c r="J44" s="6"/>
    </row>
    <row r="45" spans="1:10" x14ac:dyDescent="0.2">
      <c r="A45" s="4"/>
      <c r="H45" s="5"/>
      <c r="I45" s="6"/>
      <c r="J45" s="6"/>
    </row>
    <row r="46" spans="1:10" x14ac:dyDescent="0.2">
      <c r="A46" s="4"/>
      <c r="H46" s="5"/>
      <c r="I46" s="6"/>
      <c r="J46" s="6"/>
    </row>
    <row r="47" spans="1:10" x14ac:dyDescent="0.2">
      <c r="A47" s="4"/>
      <c r="H47" s="5"/>
      <c r="I47" s="6"/>
      <c r="J47" s="6"/>
    </row>
    <row r="48" spans="1:10" x14ac:dyDescent="0.2">
      <c r="A48" s="4"/>
      <c r="H48" s="5"/>
      <c r="I48" s="6"/>
      <c r="J48" s="6"/>
    </row>
    <row r="49" spans="1:10" x14ac:dyDescent="0.2">
      <c r="A49" s="4"/>
      <c r="H49" s="5"/>
      <c r="I49" s="6"/>
      <c r="J49" s="6"/>
    </row>
    <row r="50" spans="1:10" x14ac:dyDescent="0.2">
      <c r="A50" s="4"/>
      <c r="H50" s="5"/>
      <c r="I50" s="6"/>
      <c r="J50" s="6"/>
    </row>
    <row r="51" spans="1:10" x14ac:dyDescent="0.2">
      <c r="A51" s="4"/>
      <c r="H51" s="5"/>
      <c r="I51" s="6"/>
      <c r="J51" s="6"/>
    </row>
    <row r="52" spans="1:10" x14ac:dyDescent="0.2">
      <c r="A52" s="4"/>
      <c r="H52" s="5"/>
      <c r="I52" s="6"/>
      <c r="J52" s="6"/>
    </row>
    <row r="53" spans="1:10" x14ac:dyDescent="0.2">
      <c r="A53" s="4"/>
      <c r="H53" s="5"/>
      <c r="I53" s="6"/>
      <c r="J53" s="6"/>
    </row>
    <row r="54" spans="1:10" x14ac:dyDescent="0.2">
      <c r="A54" s="4"/>
      <c r="H54" s="5"/>
      <c r="I54" s="6"/>
      <c r="J54" s="6"/>
    </row>
    <row r="55" spans="1:10" x14ac:dyDescent="0.2">
      <c r="A55" s="4"/>
      <c r="H55" s="5"/>
      <c r="I55" s="6"/>
      <c r="J55" s="6"/>
    </row>
    <row r="56" spans="1:10" x14ac:dyDescent="0.2">
      <c r="A56" s="4"/>
      <c r="H56" s="5"/>
      <c r="I56" s="6"/>
      <c r="J56" s="6"/>
    </row>
    <row r="57" spans="1:10" ht="8.25" customHeight="1" x14ac:dyDescent="0.2">
      <c r="A57" s="4"/>
      <c r="H57" s="5"/>
      <c r="I57" s="6"/>
      <c r="J57" s="6"/>
    </row>
    <row r="60" spans="1:10" x14ac:dyDescent="0.2">
      <c r="B60" t="s">
        <v>222</v>
      </c>
      <c r="J60" t="s">
        <v>223</v>
      </c>
    </row>
  </sheetData>
  <mergeCells count="3">
    <mergeCell ref="B1:J1"/>
    <mergeCell ref="B2:J2"/>
    <mergeCell ref="B3:J3"/>
  </mergeCells>
  <pageMargins left="0.17" right="0.17" top="0.19" bottom="0.17" header="0.17" footer="0.3"/>
  <pageSetup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59"/>
  <sheetViews>
    <sheetView zoomScaleNormal="100" workbookViewId="0">
      <selection activeCell="L21" sqref="L21"/>
    </sheetView>
  </sheetViews>
  <sheetFormatPr defaultRowHeight="12.75" x14ac:dyDescent="0.2"/>
  <cols>
    <col min="4" max="4" width="9.42578125" customWidth="1"/>
    <col min="9" max="9" width="12.42578125" customWidth="1"/>
    <col min="10" max="10" width="23.28515625" customWidth="1"/>
  </cols>
  <sheetData>
    <row r="1" spans="1:10" x14ac:dyDescent="0.2">
      <c r="A1" s="4"/>
      <c r="H1" s="5"/>
      <c r="I1" s="6"/>
      <c r="J1" s="6"/>
    </row>
    <row r="2" spans="1:10" ht="18" x14ac:dyDescent="0.25">
      <c r="A2" s="4"/>
      <c r="B2" s="532"/>
      <c r="C2" s="532"/>
      <c r="D2" s="532"/>
      <c r="E2" s="532"/>
      <c r="F2" s="532"/>
      <c r="G2" s="532"/>
      <c r="H2" s="532"/>
      <c r="I2" s="532"/>
      <c r="J2" s="532"/>
    </row>
    <row r="3" spans="1:10" ht="18" x14ac:dyDescent="0.25">
      <c r="A3" s="4"/>
      <c r="B3" s="532"/>
      <c r="C3" s="532"/>
      <c r="D3" s="532"/>
      <c r="E3" s="532"/>
      <c r="F3" s="532"/>
      <c r="G3" s="532"/>
      <c r="H3" s="532"/>
      <c r="I3" s="532"/>
      <c r="J3" s="532"/>
    </row>
    <row r="4" spans="1:10" ht="15" x14ac:dyDescent="0.25">
      <c r="A4" s="4"/>
      <c r="B4" s="537"/>
      <c r="C4" s="537"/>
      <c r="D4" s="537"/>
      <c r="E4" s="537"/>
      <c r="F4" s="537"/>
      <c r="G4" s="537"/>
      <c r="H4" s="537"/>
      <c r="I4" s="537"/>
      <c r="J4" s="537"/>
    </row>
    <row r="5" spans="1:10" x14ac:dyDescent="0.2">
      <c r="A5" s="4"/>
      <c r="H5" s="5"/>
      <c r="I5" s="6"/>
      <c r="J5" s="6"/>
    </row>
    <row r="6" spans="1:10" x14ac:dyDescent="0.2">
      <c r="A6" s="4"/>
      <c r="B6" s="7" t="s">
        <v>2</v>
      </c>
      <c r="H6" s="5"/>
      <c r="I6" s="8" t="s">
        <v>3</v>
      </c>
      <c r="J6" s="8" t="s">
        <v>4</v>
      </c>
    </row>
    <row r="7" spans="1:10" x14ac:dyDescent="0.2">
      <c r="A7" s="337">
        <v>75</v>
      </c>
      <c r="B7" s="157" t="s">
        <v>221</v>
      </c>
      <c r="H7" s="5"/>
      <c r="I7" s="6">
        <v>129</v>
      </c>
      <c r="J7" s="6">
        <f>SUM(I7)*A7</f>
        <v>9675</v>
      </c>
    </row>
    <row r="8" spans="1:10" x14ac:dyDescent="0.2">
      <c r="A8" s="4"/>
      <c r="B8" t="s">
        <v>22</v>
      </c>
      <c r="H8" s="5"/>
      <c r="I8" s="6"/>
      <c r="J8" s="9">
        <f>SUM(J7:J7)</f>
        <v>9675</v>
      </c>
    </row>
    <row r="9" spans="1:10" x14ac:dyDescent="0.2">
      <c r="A9" s="4"/>
      <c r="B9" s="7" t="s">
        <v>6</v>
      </c>
      <c r="H9" s="5"/>
      <c r="I9" s="6"/>
      <c r="J9" s="6"/>
    </row>
    <row r="10" spans="1:10" x14ac:dyDescent="0.2">
      <c r="A10" s="4"/>
      <c r="B10" s="157" t="s">
        <v>8</v>
      </c>
      <c r="H10" s="5"/>
      <c r="I10" s="6">
        <v>9</v>
      </c>
      <c r="J10" s="6">
        <f>SUM(I10)*A7</f>
        <v>675</v>
      </c>
    </row>
    <row r="11" spans="1:10" x14ac:dyDescent="0.2">
      <c r="A11" s="4"/>
      <c r="B11" t="s">
        <v>147</v>
      </c>
      <c r="H11" s="5"/>
      <c r="I11" s="6">
        <v>8</v>
      </c>
      <c r="J11" s="6">
        <f>SUM(I11)*A7</f>
        <v>600</v>
      </c>
    </row>
    <row r="12" spans="1:10" x14ac:dyDescent="0.2">
      <c r="A12" s="4"/>
      <c r="B12" t="s">
        <v>7</v>
      </c>
      <c r="H12" s="5"/>
      <c r="I12" s="6">
        <v>9</v>
      </c>
      <c r="J12" s="6">
        <f>SUM(I12)*A7</f>
        <v>675</v>
      </c>
    </row>
    <row r="13" spans="1:10" x14ac:dyDescent="0.2">
      <c r="A13" s="4"/>
      <c r="B13" t="s">
        <v>9</v>
      </c>
      <c r="H13" s="5"/>
      <c r="I13" s="6">
        <v>1</v>
      </c>
      <c r="J13" s="6">
        <f>SUM(I13)*A7</f>
        <v>75</v>
      </c>
    </row>
    <row r="14" spans="1:10" x14ac:dyDescent="0.2">
      <c r="A14" s="4"/>
      <c r="B14" t="s">
        <v>26</v>
      </c>
      <c r="H14" s="5"/>
      <c r="I14" s="6">
        <v>21.5</v>
      </c>
      <c r="J14" s="6">
        <v>21.5</v>
      </c>
    </row>
    <row r="15" spans="1:10" x14ac:dyDescent="0.2">
      <c r="A15" s="4"/>
      <c r="B15" t="s">
        <v>11</v>
      </c>
      <c r="H15" s="5"/>
      <c r="I15" s="6">
        <v>37.950000000000003</v>
      </c>
      <c r="J15" s="11">
        <v>37.950000000000003</v>
      </c>
    </row>
    <row r="16" spans="1:10" x14ac:dyDescent="0.2">
      <c r="A16" s="4"/>
      <c r="H16" s="5"/>
      <c r="I16" s="6"/>
      <c r="J16" s="9">
        <f>SUM(J10:J15)</f>
        <v>2084.4499999999998</v>
      </c>
    </row>
    <row r="17" spans="1:10" x14ac:dyDescent="0.2">
      <c r="A17" s="4"/>
      <c r="H17" s="5"/>
      <c r="I17" s="6"/>
      <c r="J17" s="6"/>
    </row>
    <row r="18" spans="1:10" ht="13.5" thickBot="1" x14ac:dyDescent="0.25">
      <c r="A18" s="4"/>
      <c r="B18" s="7" t="s">
        <v>12</v>
      </c>
      <c r="H18" s="5"/>
      <c r="I18" s="8" t="s">
        <v>3</v>
      </c>
      <c r="J18" s="8" t="s">
        <v>4</v>
      </c>
    </row>
    <row r="19" spans="1:10" ht="13.5" thickBot="1" x14ac:dyDescent="0.25">
      <c r="A19" s="4"/>
      <c r="H19" s="5"/>
      <c r="I19" s="6"/>
      <c r="J19" s="6"/>
    </row>
    <row r="20" spans="1:10" ht="13.5" thickBot="1" x14ac:dyDescent="0.25">
      <c r="A20" s="347" t="s">
        <v>13</v>
      </c>
      <c r="B20" s="348"/>
      <c r="C20" s="348"/>
      <c r="D20" s="348"/>
      <c r="E20" s="348"/>
      <c r="F20" s="348"/>
      <c r="G20" s="348"/>
      <c r="H20" s="349"/>
      <c r="I20" s="350"/>
      <c r="J20" s="346"/>
    </row>
    <row r="21" spans="1:10" s="51" customFormat="1" x14ac:dyDescent="0.2">
      <c r="A21" s="451">
        <v>1</v>
      </c>
      <c r="B21" s="88" t="s">
        <v>51</v>
      </c>
      <c r="C21" s="88"/>
      <c r="D21" s="88"/>
      <c r="E21" s="88"/>
      <c r="F21" s="88"/>
      <c r="G21" s="88"/>
      <c r="H21" s="39"/>
      <c r="I21" s="158">
        <v>20</v>
      </c>
      <c r="J21" s="344">
        <f>SUM(I21)*A21</f>
        <v>20</v>
      </c>
    </row>
    <row r="22" spans="1:10" x14ac:dyDescent="0.2">
      <c r="A22" s="93">
        <v>2</v>
      </c>
      <c r="B22" s="89" t="s">
        <v>129</v>
      </c>
      <c r="C22" s="89"/>
      <c r="D22" s="89"/>
      <c r="E22" s="89"/>
      <c r="F22" s="89"/>
      <c r="G22" s="89"/>
      <c r="H22" s="36"/>
      <c r="I22" s="37">
        <v>10</v>
      </c>
      <c r="J22" s="179">
        <f t="shared" ref="J22:J24" si="0">SUM(I22)*A22</f>
        <v>20</v>
      </c>
    </row>
    <row r="23" spans="1:10" x14ac:dyDescent="0.2">
      <c r="A23" s="48">
        <v>1</v>
      </c>
      <c r="B23" s="49" t="s">
        <v>157</v>
      </c>
      <c r="C23" s="49"/>
      <c r="D23" s="49"/>
      <c r="E23" s="49"/>
      <c r="F23" s="49"/>
      <c r="G23" s="49"/>
      <c r="H23" s="34"/>
      <c r="I23" s="35">
        <v>40</v>
      </c>
      <c r="J23" s="344">
        <f t="shared" si="0"/>
        <v>40</v>
      </c>
    </row>
    <row r="24" spans="1:10" s="51" customFormat="1" ht="13.5" thickBot="1" x14ac:dyDescent="0.25">
      <c r="A24" s="203">
        <v>1</v>
      </c>
      <c r="B24" s="204" t="s">
        <v>97</v>
      </c>
      <c r="C24" s="204"/>
      <c r="D24" s="204"/>
      <c r="E24" s="204"/>
      <c r="F24" s="204"/>
      <c r="G24" s="204"/>
      <c r="H24" s="205"/>
      <c r="I24" s="452">
        <v>30</v>
      </c>
      <c r="J24" s="345">
        <f t="shared" si="0"/>
        <v>30</v>
      </c>
    </row>
    <row r="25" spans="1:10" x14ac:dyDescent="0.2">
      <c r="A25" s="4"/>
      <c r="H25" s="5"/>
      <c r="I25" s="9" t="s">
        <v>102</v>
      </c>
      <c r="J25" s="9">
        <f>SUM(J21:J24)</f>
        <v>110</v>
      </c>
    </row>
    <row r="26" spans="1:10" x14ac:dyDescent="0.2">
      <c r="A26" s="4"/>
      <c r="H26" s="5"/>
      <c r="I26" s="9"/>
      <c r="J26" s="9"/>
    </row>
    <row r="27" spans="1:10" x14ac:dyDescent="0.2">
      <c r="A27" s="4"/>
      <c r="B27" s="7" t="s">
        <v>19</v>
      </c>
      <c r="H27" s="5"/>
      <c r="I27" s="6"/>
      <c r="J27" s="6"/>
    </row>
    <row r="28" spans="1:10" x14ac:dyDescent="0.2">
      <c r="A28" s="4"/>
      <c r="B28" s="157" t="s">
        <v>27</v>
      </c>
      <c r="H28" s="5"/>
      <c r="I28" s="6"/>
      <c r="J28" s="6">
        <v>1409</v>
      </c>
    </row>
    <row r="29" spans="1:10" x14ac:dyDescent="0.2">
      <c r="A29" s="4"/>
      <c r="J29" s="9">
        <f>SUM(J28:J28)</f>
        <v>1409</v>
      </c>
    </row>
    <row r="32" spans="1:10" ht="15.75" x14ac:dyDescent="0.25">
      <c r="A32" s="338"/>
      <c r="B32" s="361" t="s">
        <v>21</v>
      </c>
      <c r="C32" s="362"/>
      <c r="D32" s="362"/>
      <c r="E32" s="362"/>
      <c r="F32" s="362"/>
      <c r="G32" s="362"/>
      <c r="H32" s="362"/>
      <c r="I32" s="362"/>
      <c r="J32" s="363">
        <f>SUM(J29,J25,J16,J8)</f>
        <v>13278.45</v>
      </c>
    </row>
    <row r="33" spans="1:10" s="338" customFormat="1" ht="15" x14ac:dyDescent="0.2">
      <c r="A33"/>
      <c r="B33"/>
      <c r="C33"/>
      <c r="D33"/>
      <c r="E33"/>
      <c r="F33"/>
      <c r="G33"/>
      <c r="H33"/>
      <c r="I33"/>
      <c r="J33"/>
    </row>
    <row r="52" spans="1:10" s="51" customFormat="1" x14ac:dyDescent="0.2">
      <c r="A52"/>
      <c r="B52"/>
      <c r="C52"/>
      <c r="D52"/>
      <c r="E52"/>
      <c r="F52"/>
      <c r="G52"/>
      <c r="H52"/>
      <c r="I52"/>
      <c r="J52"/>
    </row>
    <row r="59" spans="1:10" ht="8.25" customHeight="1" x14ac:dyDescent="0.2"/>
  </sheetData>
  <mergeCells count="3">
    <mergeCell ref="B2:J2"/>
    <mergeCell ref="B3:J3"/>
    <mergeCell ref="B4:J4"/>
  </mergeCells>
  <pageMargins left="0.7" right="0.7" top="0.75" bottom="0.75" header="0.3" footer="0.3"/>
  <pageSetup scale="85"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59"/>
  <sheetViews>
    <sheetView view="pageLayout" topLeftCell="A21" zoomScaleNormal="100" workbookViewId="0">
      <selection activeCell="D11" sqref="D11"/>
    </sheetView>
  </sheetViews>
  <sheetFormatPr defaultRowHeight="12.75" x14ac:dyDescent="0.2"/>
  <cols>
    <col min="4" max="4" width="9.42578125" customWidth="1"/>
    <col min="9" max="9" width="12.42578125" customWidth="1"/>
    <col min="10" max="10" width="23.28515625" customWidth="1"/>
  </cols>
  <sheetData>
    <row r="1" spans="1:10" x14ac:dyDescent="0.2">
      <c r="A1" s="4"/>
      <c r="H1" s="5"/>
      <c r="I1" s="6"/>
      <c r="J1" s="6"/>
    </row>
    <row r="2" spans="1:10" ht="18" x14ac:dyDescent="0.25">
      <c r="A2" s="4"/>
      <c r="B2" s="532"/>
      <c r="C2" s="532"/>
      <c r="D2" s="532"/>
      <c r="E2" s="532"/>
      <c r="F2" s="532"/>
      <c r="G2" s="532"/>
      <c r="H2" s="532"/>
      <c r="I2" s="532"/>
      <c r="J2" s="532"/>
    </row>
    <row r="3" spans="1:10" ht="18" x14ac:dyDescent="0.25">
      <c r="A3" s="4"/>
      <c r="B3" s="532"/>
      <c r="C3" s="532"/>
      <c r="D3" s="532"/>
      <c r="E3" s="532"/>
      <c r="F3" s="532"/>
      <c r="G3" s="532"/>
      <c r="H3" s="532"/>
      <c r="I3" s="532"/>
      <c r="J3" s="532"/>
    </row>
    <row r="4" spans="1:10" ht="15" x14ac:dyDescent="0.25">
      <c r="A4" s="4"/>
      <c r="B4" s="537"/>
      <c r="C4" s="537"/>
      <c r="D4" s="537"/>
      <c r="E4" s="537"/>
      <c r="F4" s="537"/>
      <c r="G4" s="537"/>
      <c r="H4" s="537"/>
      <c r="I4" s="537"/>
      <c r="J4" s="537"/>
    </row>
    <row r="5" spans="1:10" x14ac:dyDescent="0.2">
      <c r="A5" s="4"/>
      <c r="H5" s="5"/>
      <c r="I5" s="6"/>
      <c r="J5" s="6"/>
    </row>
    <row r="6" spans="1:10" x14ac:dyDescent="0.2">
      <c r="A6" s="4"/>
      <c r="B6" s="7" t="s">
        <v>2</v>
      </c>
      <c r="H6" s="5"/>
      <c r="I6" s="8" t="s">
        <v>3</v>
      </c>
      <c r="J6" s="8" t="s">
        <v>4</v>
      </c>
    </row>
    <row r="7" spans="1:10" x14ac:dyDescent="0.2">
      <c r="A7" s="337">
        <v>59</v>
      </c>
      <c r="B7" s="157" t="s">
        <v>221</v>
      </c>
      <c r="H7" s="5"/>
      <c r="I7" s="6">
        <v>129</v>
      </c>
      <c r="J7" s="6">
        <f>SUM(I7)*A7</f>
        <v>7611</v>
      </c>
    </row>
    <row r="8" spans="1:10" x14ac:dyDescent="0.2">
      <c r="A8" s="4"/>
      <c r="B8" t="s">
        <v>22</v>
      </c>
      <c r="H8" s="5"/>
      <c r="I8" s="6"/>
      <c r="J8" s="9">
        <f>SUM(J7:J7)</f>
        <v>7611</v>
      </c>
    </row>
    <row r="9" spans="1:10" x14ac:dyDescent="0.2">
      <c r="A9" s="4"/>
      <c r="H9" s="5"/>
      <c r="I9" s="6"/>
      <c r="J9" s="9"/>
    </row>
    <row r="10" spans="1:10" x14ac:dyDescent="0.2">
      <c r="A10" s="4"/>
      <c r="B10" s="7" t="s">
        <v>6</v>
      </c>
      <c r="H10" s="5"/>
      <c r="I10" s="6"/>
      <c r="J10" s="6"/>
    </row>
    <row r="11" spans="1:10" x14ac:dyDescent="0.2">
      <c r="A11" s="4"/>
      <c r="B11" s="157" t="s">
        <v>150</v>
      </c>
      <c r="H11" s="5"/>
      <c r="I11" s="6">
        <v>9</v>
      </c>
      <c r="J11" s="6">
        <f>SUM(I11)*A7</f>
        <v>531</v>
      </c>
    </row>
    <row r="12" spans="1:10" x14ac:dyDescent="0.2">
      <c r="A12" s="4"/>
      <c r="B12" t="s">
        <v>147</v>
      </c>
      <c r="H12" s="5"/>
      <c r="I12" s="6">
        <v>8</v>
      </c>
      <c r="J12" s="6">
        <f>SUM(I12)*A7</f>
        <v>472</v>
      </c>
    </row>
    <row r="13" spans="1:10" x14ac:dyDescent="0.2">
      <c r="A13" s="4"/>
      <c r="B13" t="s">
        <v>7</v>
      </c>
      <c r="H13" s="5"/>
      <c r="I13" s="6">
        <v>9</v>
      </c>
      <c r="J13" s="6">
        <f>SUM(I13)*A7</f>
        <v>531</v>
      </c>
    </row>
    <row r="14" spans="1:10" x14ac:dyDescent="0.2">
      <c r="A14" s="4"/>
      <c r="B14" t="s">
        <v>9</v>
      </c>
      <c r="H14" s="5"/>
      <c r="I14" s="6">
        <v>1</v>
      </c>
      <c r="J14" s="6">
        <f>SUM(I14)*A7</f>
        <v>59</v>
      </c>
    </row>
    <row r="15" spans="1:10" x14ac:dyDescent="0.2">
      <c r="A15" s="4"/>
      <c r="B15" t="s">
        <v>26</v>
      </c>
      <c r="H15" s="5"/>
      <c r="I15" s="6">
        <v>21.5</v>
      </c>
      <c r="J15" s="6">
        <v>21.5</v>
      </c>
    </row>
    <row r="16" spans="1:10" x14ac:dyDescent="0.2">
      <c r="A16" s="4"/>
      <c r="B16" t="s">
        <v>11</v>
      </c>
      <c r="H16" s="5"/>
      <c r="I16" s="6">
        <v>37.950000000000003</v>
      </c>
      <c r="J16" s="11">
        <v>37.950000000000003</v>
      </c>
    </row>
    <row r="17" spans="1:10" x14ac:dyDescent="0.2">
      <c r="A17" s="4"/>
      <c r="H17" s="5"/>
      <c r="I17" s="6"/>
      <c r="J17" s="9">
        <f>SUM(J11:J16)</f>
        <v>1652.45</v>
      </c>
    </row>
    <row r="18" spans="1:10" x14ac:dyDescent="0.2">
      <c r="A18" s="4"/>
      <c r="H18" s="5"/>
      <c r="I18" s="6"/>
      <c r="J18" s="6"/>
    </row>
    <row r="19" spans="1:10" ht="13.5" thickBot="1" x14ac:dyDescent="0.25">
      <c r="A19" s="4"/>
      <c r="B19" s="7" t="s">
        <v>12</v>
      </c>
      <c r="H19" s="5"/>
      <c r="I19" s="8" t="s">
        <v>3</v>
      </c>
      <c r="J19" s="8" t="s">
        <v>4</v>
      </c>
    </row>
    <row r="20" spans="1:10" ht="13.5" thickBot="1" x14ac:dyDescent="0.25">
      <c r="A20" s="165" t="s">
        <v>13</v>
      </c>
      <c r="B20" s="166"/>
      <c r="C20" s="166"/>
      <c r="D20" s="166"/>
      <c r="E20" s="166"/>
      <c r="F20" s="166"/>
      <c r="G20" s="166"/>
      <c r="H20" s="167"/>
      <c r="I20" s="168"/>
      <c r="J20" s="169"/>
    </row>
    <row r="21" spans="1:10" s="51" customFormat="1" x14ac:dyDescent="0.2">
      <c r="A21" s="174">
        <v>1</v>
      </c>
      <c r="B21" s="175" t="s">
        <v>51</v>
      </c>
      <c r="C21" s="175"/>
      <c r="D21" s="175"/>
      <c r="E21" s="175"/>
      <c r="F21" s="175"/>
      <c r="G21" s="175"/>
      <c r="H21" s="176"/>
      <c r="I21" s="177">
        <v>20</v>
      </c>
      <c r="J21" s="178">
        <f>SUM(I21)*A21</f>
        <v>20</v>
      </c>
    </row>
    <row r="22" spans="1:10" x14ac:dyDescent="0.2">
      <c r="A22" s="93">
        <v>2</v>
      </c>
      <c r="B22" s="89" t="s">
        <v>129</v>
      </c>
      <c r="C22" s="89"/>
      <c r="D22" s="89"/>
      <c r="E22" s="89"/>
      <c r="F22" s="89"/>
      <c r="G22" s="89"/>
      <c r="H22" s="36"/>
      <c r="I22" s="37">
        <v>10</v>
      </c>
      <c r="J22" s="179">
        <f t="shared" ref="J22:J24" si="0">SUM(I22)*A22</f>
        <v>20</v>
      </c>
    </row>
    <row r="23" spans="1:10" x14ac:dyDescent="0.2">
      <c r="A23" s="48">
        <v>1</v>
      </c>
      <c r="B23" s="49" t="s">
        <v>157</v>
      </c>
      <c r="C23" s="49"/>
      <c r="D23" s="49"/>
      <c r="E23" s="49"/>
      <c r="F23" s="49"/>
      <c r="G23" s="49"/>
      <c r="H23" s="34"/>
      <c r="I23" s="35">
        <v>40</v>
      </c>
      <c r="J23" s="344">
        <f t="shared" si="0"/>
        <v>40</v>
      </c>
    </row>
    <row r="24" spans="1:10" s="51" customFormat="1" ht="13.5" thickBot="1" x14ac:dyDescent="0.25">
      <c r="A24" s="203">
        <v>1</v>
      </c>
      <c r="B24" s="204" t="s">
        <v>97</v>
      </c>
      <c r="C24" s="204"/>
      <c r="D24" s="204"/>
      <c r="E24" s="204"/>
      <c r="F24" s="204"/>
      <c r="G24" s="204"/>
      <c r="H24" s="205"/>
      <c r="I24" s="206">
        <v>30</v>
      </c>
      <c r="J24" s="345">
        <f t="shared" si="0"/>
        <v>30</v>
      </c>
    </row>
    <row r="25" spans="1:10" x14ac:dyDescent="0.2">
      <c r="A25" s="4"/>
      <c r="H25" s="5"/>
      <c r="I25" s="9" t="s">
        <v>102</v>
      </c>
      <c r="J25" s="9">
        <f>SUM(J21:J24)</f>
        <v>110</v>
      </c>
    </row>
    <row r="26" spans="1:10" x14ac:dyDescent="0.2">
      <c r="A26" s="4"/>
      <c r="H26" s="5"/>
      <c r="I26" s="9"/>
      <c r="J26" s="9"/>
    </row>
    <row r="27" spans="1:10" x14ac:dyDescent="0.2">
      <c r="A27" s="4"/>
      <c r="B27" s="7" t="s">
        <v>19</v>
      </c>
      <c r="H27" s="5"/>
      <c r="I27" s="6"/>
      <c r="J27" s="6"/>
    </row>
    <row r="28" spans="1:10" x14ac:dyDescent="0.2">
      <c r="A28" s="4"/>
      <c r="B28" s="7"/>
      <c r="H28" s="5"/>
      <c r="I28" s="6"/>
      <c r="J28" s="9" t="s">
        <v>30</v>
      </c>
    </row>
    <row r="29" spans="1:10" x14ac:dyDescent="0.2">
      <c r="A29" s="4"/>
      <c r="B29" s="157" t="s">
        <v>27</v>
      </c>
      <c r="H29" s="5"/>
      <c r="I29" s="6"/>
      <c r="J29" s="6">
        <v>1229</v>
      </c>
    </row>
    <row r="30" spans="1:10" x14ac:dyDescent="0.2">
      <c r="A30" s="4"/>
      <c r="J30" s="9">
        <f>SUM(J29:J29)</f>
        <v>1229</v>
      </c>
    </row>
    <row r="33" spans="2:10" s="338" customFormat="1" ht="15.75" x14ac:dyDescent="0.25">
      <c r="B33" s="358" t="s">
        <v>21</v>
      </c>
      <c r="C33" s="365"/>
      <c r="D33" s="365"/>
      <c r="E33" s="365"/>
      <c r="F33" s="365"/>
      <c r="G33" s="365"/>
      <c r="H33" s="365"/>
      <c r="I33" s="365"/>
      <c r="J33" s="360">
        <f>SUM(J30,J17,J8,J25)</f>
        <v>10602.45</v>
      </c>
    </row>
    <row r="52" spans="1:10" s="51" customFormat="1" x14ac:dyDescent="0.2">
      <c r="A52"/>
      <c r="B52"/>
      <c r="C52"/>
      <c r="D52"/>
      <c r="E52"/>
      <c r="F52"/>
      <c r="G52"/>
      <c r="H52"/>
      <c r="I52"/>
      <c r="J52"/>
    </row>
    <row r="59" spans="1:10" ht="8.25" customHeight="1" x14ac:dyDescent="0.2"/>
  </sheetData>
  <mergeCells count="3">
    <mergeCell ref="B2:J2"/>
    <mergeCell ref="B3:J3"/>
    <mergeCell ref="B4:J4"/>
  </mergeCells>
  <pageMargins left="0.25" right="0.25" top="0.75" bottom="0.75" header="0.3" footer="0.3"/>
  <pageSetup scale="95" orientation="portrait" horizontalDpi="4294967294" verticalDpi="4294967294" r:id="rId1"/>
  <headerFooter>
    <oddFooter>&amp;LThis is a projected cost for the 2018-2019 program which is subject to change.&amp;RUpdated June 26, 2018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55"/>
  <sheetViews>
    <sheetView view="pageLayout" zoomScaleNormal="100" zoomScaleSheetLayoutView="100" workbookViewId="0">
      <selection activeCell="G50" sqref="G50"/>
    </sheetView>
  </sheetViews>
  <sheetFormatPr defaultRowHeight="12.75" x14ac:dyDescent="0.2"/>
  <cols>
    <col min="1" max="1" width="8" customWidth="1"/>
    <col min="2" max="2" width="13.42578125" customWidth="1"/>
    <col min="9" max="9" width="12.85546875" customWidth="1"/>
    <col min="10" max="10" width="15.42578125" bestFit="1" customWidth="1"/>
    <col min="11" max="11" width="11.28515625" customWidth="1"/>
  </cols>
  <sheetData>
    <row r="1" spans="1:10" ht="18" x14ac:dyDescent="0.25">
      <c r="A1" s="4"/>
      <c r="B1" s="532"/>
      <c r="C1" s="532"/>
      <c r="D1" s="532"/>
      <c r="E1" s="532"/>
      <c r="F1" s="532"/>
      <c r="G1" s="532"/>
      <c r="H1" s="532"/>
      <c r="I1" s="532"/>
      <c r="J1" s="532"/>
    </row>
    <row r="2" spans="1:10" ht="18" x14ac:dyDescent="0.25">
      <c r="A2" s="4"/>
      <c r="B2" s="532"/>
      <c r="C2" s="532"/>
      <c r="D2" s="532"/>
      <c r="E2" s="532"/>
      <c r="F2" s="532"/>
      <c r="G2" s="532"/>
      <c r="H2" s="532"/>
      <c r="I2" s="532"/>
      <c r="J2" s="532"/>
    </row>
    <row r="3" spans="1:10" ht="15" x14ac:dyDescent="0.25">
      <c r="A3" s="4"/>
      <c r="B3" s="537"/>
      <c r="C3" s="537"/>
      <c r="D3" s="537"/>
      <c r="E3" s="537"/>
      <c r="F3" s="537"/>
      <c r="G3" s="537"/>
      <c r="H3" s="537"/>
      <c r="I3" s="537"/>
      <c r="J3" s="537"/>
    </row>
    <row r="4" spans="1:10" x14ac:dyDescent="0.2">
      <c r="A4" s="4"/>
      <c r="H4" s="5"/>
      <c r="I4" s="6"/>
      <c r="J4" s="6"/>
    </row>
    <row r="5" spans="1:10" x14ac:dyDescent="0.2">
      <c r="A5" s="4"/>
      <c r="B5" s="7" t="s">
        <v>2</v>
      </c>
      <c r="C5" s="7"/>
      <c r="D5" s="7"/>
      <c r="E5" s="7"/>
      <c r="F5" s="7"/>
      <c r="G5" s="7"/>
      <c r="H5" s="68"/>
      <c r="I5" s="8" t="s">
        <v>3</v>
      </c>
      <c r="J5" s="8" t="s">
        <v>4</v>
      </c>
    </row>
    <row r="6" spans="1:10" x14ac:dyDescent="0.2">
      <c r="A6" s="4"/>
      <c r="H6" s="5"/>
      <c r="I6" s="6"/>
      <c r="J6" s="6"/>
    </row>
    <row r="7" spans="1:10" x14ac:dyDescent="0.2">
      <c r="A7" s="337">
        <v>74</v>
      </c>
      <c r="B7" s="157" t="s">
        <v>221</v>
      </c>
      <c r="H7" s="5"/>
      <c r="I7" s="6">
        <v>129</v>
      </c>
      <c r="J7" s="32">
        <f>SUM(I7)*A7</f>
        <v>9546</v>
      </c>
    </row>
    <row r="8" spans="1:10" x14ac:dyDescent="0.2">
      <c r="A8" s="4"/>
      <c r="B8" t="s">
        <v>22</v>
      </c>
      <c r="H8" s="5"/>
      <c r="I8" s="6"/>
      <c r="J8" s="9">
        <f>SUM(J7:J7)</f>
        <v>9546</v>
      </c>
    </row>
    <row r="9" spans="1:10" x14ac:dyDescent="0.2">
      <c r="A9" s="4"/>
      <c r="H9" s="5"/>
      <c r="I9" s="6"/>
      <c r="J9" s="6"/>
    </row>
    <row r="10" spans="1:10" x14ac:dyDescent="0.2">
      <c r="A10" s="4"/>
      <c r="B10" s="7" t="s">
        <v>6</v>
      </c>
      <c r="H10" s="5"/>
      <c r="I10" s="6"/>
      <c r="J10" s="6"/>
    </row>
    <row r="11" spans="1:10" x14ac:dyDescent="0.2">
      <c r="A11" s="4"/>
      <c r="B11" t="s">
        <v>8</v>
      </c>
      <c r="H11" s="5"/>
      <c r="I11" s="6">
        <v>9</v>
      </c>
      <c r="J11" s="6">
        <f>SUM(I11)*A7</f>
        <v>666</v>
      </c>
    </row>
    <row r="12" spans="1:10" x14ac:dyDescent="0.2">
      <c r="A12" s="4"/>
      <c r="B12" t="s">
        <v>26</v>
      </c>
      <c r="H12" s="5"/>
      <c r="I12" s="6">
        <v>21.5</v>
      </c>
      <c r="J12" s="6">
        <v>21.5</v>
      </c>
    </row>
    <row r="13" spans="1:10" x14ac:dyDescent="0.2">
      <c r="A13" s="4"/>
      <c r="B13" t="s">
        <v>11</v>
      </c>
      <c r="H13" s="5"/>
      <c r="I13" s="6">
        <v>37.950000000000003</v>
      </c>
      <c r="J13" s="6">
        <v>37.950000000000003</v>
      </c>
    </row>
    <row r="14" spans="1:10" x14ac:dyDescent="0.2">
      <c r="A14" s="4"/>
      <c r="B14" t="s">
        <v>9</v>
      </c>
      <c r="H14" s="5"/>
      <c r="I14" s="6">
        <v>1</v>
      </c>
      <c r="J14" s="6">
        <f>SUM(I14)*A7</f>
        <v>74</v>
      </c>
    </row>
    <row r="15" spans="1:10" x14ac:dyDescent="0.2">
      <c r="A15" s="4"/>
      <c r="B15" t="s">
        <v>7</v>
      </c>
      <c r="H15" s="5"/>
      <c r="I15" s="6">
        <v>9</v>
      </c>
      <c r="J15" s="6">
        <f>SUM(I15)*A7</f>
        <v>666</v>
      </c>
    </row>
    <row r="16" spans="1:10" x14ac:dyDescent="0.2">
      <c r="A16" s="4"/>
      <c r="B16" t="s">
        <v>146</v>
      </c>
      <c r="H16" s="5"/>
      <c r="I16" s="6">
        <v>8</v>
      </c>
      <c r="J16" s="120">
        <f>SUM(I16)*A7</f>
        <v>592</v>
      </c>
    </row>
    <row r="17" spans="1:10" x14ac:dyDescent="0.2">
      <c r="A17" s="4"/>
      <c r="H17" s="5"/>
      <c r="I17" s="6"/>
      <c r="J17" s="9">
        <f>SUM(J11:J16)</f>
        <v>2057.4499999999998</v>
      </c>
    </row>
    <row r="18" spans="1:10" x14ac:dyDescent="0.2">
      <c r="A18" s="4"/>
      <c r="H18" s="5"/>
      <c r="I18" s="6"/>
      <c r="J18" s="6"/>
    </row>
    <row r="19" spans="1:10" x14ac:dyDescent="0.2">
      <c r="A19" s="4"/>
      <c r="B19" s="7" t="s">
        <v>24</v>
      </c>
      <c r="H19" s="5"/>
      <c r="I19" s="8" t="s">
        <v>3</v>
      </c>
      <c r="J19" s="8" t="s">
        <v>4</v>
      </c>
    </row>
    <row r="20" spans="1:10" ht="13.5" thickBot="1" x14ac:dyDescent="0.25">
      <c r="A20" s="4"/>
      <c r="H20" s="5"/>
      <c r="I20" s="6"/>
      <c r="J20" s="6"/>
    </row>
    <row r="21" spans="1:10" ht="13.5" thickBot="1" x14ac:dyDescent="0.25">
      <c r="A21" s="356" t="s">
        <v>13</v>
      </c>
      <c r="B21" s="348" t="s">
        <v>140</v>
      </c>
      <c r="C21" s="348"/>
      <c r="D21" s="348"/>
      <c r="E21" s="348"/>
      <c r="F21" s="348"/>
      <c r="G21" s="348"/>
      <c r="H21" s="349"/>
      <c r="I21" s="350"/>
      <c r="J21" s="346"/>
    </row>
    <row r="22" spans="1:10" s="51" customFormat="1" x14ac:dyDescent="0.2">
      <c r="A22" s="212">
        <v>1</v>
      </c>
      <c r="B22" s="49" t="s">
        <v>216</v>
      </c>
      <c r="C22" s="49"/>
      <c r="D22" s="49"/>
      <c r="E22" s="49"/>
      <c r="F22" s="49"/>
      <c r="G22" s="49"/>
      <c r="H22" s="34"/>
      <c r="I22" s="35">
        <v>47</v>
      </c>
      <c r="J22" s="131">
        <f t="shared" ref="J22:J41" si="0">SUM(I22)*A22</f>
        <v>47</v>
      </c>
    </row>
    <row r="23" spans="1:10" x14ac:dyDescent="0.2">
      <c r="A23" s="214">
        <v>1</v>
      </c>
      <c r="B23" s="132" t="s">
        <v>54</v>
      </c>
      <c r="C23" s="132"/>
      <c r="D23" s="132"/>
      <c r="E23" s="132"/>
      <c r="F23" s="132"/>
      <c r="G23" s="132"/>
      <c r="H23" s="453"/>
      <c r="I23" s="454">
        <v>33</v>
      </c>
      <c r="J23" s="455">
        <f t="shared" si="0"/>
        <v>33</v>
      </c>
    </row>
    <row r="24" spans="1:10" x14ac:dyDescent="0.2">
      <c r="A24" s="212">
        <v>1</v>
      </c>
      <c r="B24" s="49" t="s">
        <v>55</v>
      </c>
      <c r="C24" s="49"/>
      <c r="D24" s="49"/>
      <c r="E24" s="49"/>
      <c r="F24" s="49"/>
      <c r="G24" s="49"/>
      <c r="H24" s="34"/>
      <c r="I24" s="35">
        <v>6</v>
      </c>
      <c r="J24" s="131">
        <f t="shared" si="0"/>
        <v>6</v>
      </c>
    </row>
    <row r="25" spans="1:10" x14ac:dyDescent="0.2">
      <c r="A25" s="214">
        <v>1</v>
      </c>
      <c r="B25" s="132" t="s">
        <v>57</v>
      </c>
      <c r="C25" s="132"/>
      <c r="D25" s="132"/>
      <c r="E25" s="132"/>
      <c r="F25" s="132"/>
      <c r="G25" s="132"/>
      <c r="H25" s="453"/>
      <c r="I25" s="454">
        <v>12</v>
      </c>
      <c r="J25" s="455">
        <f t="shared" si="0"/>
        <v>12</v>
      </c>
    </row>
    <row r="26" spans="1:10" x14ac:dyDescent="0.2">
      <c r="A26" s="212">
        <v>1</v>
      </c>
      <c r="B26" s="49" t="s">
        <v>58</v>
      </c>
      <c r="C26" s="49"/>
      <c r="D26" s="49"/>
      <c r="E26" s="49"/>
      <c r="F26" s="49"/>
      <c r="G26" s="49"/>
      <c r="H26" s="34"/>
      <c r="I26" s="35">
        <v>9</v>
      </c>
      <c r="J26" s="131">
        <f t="shared" si="0"/>
        <v>9</v>
      </c>
    </row>
    <row r="27" spans="1:10" x14ac:dyDescent="0.2">
      <c r="A27" s="214">
        <v>1</v>
      </c>
      <c r="B27" s="132" t="s">
        <v>59</v>
      </c>
      <c r="C27" s="132"/>
      <c r="D27" s="132"/>
      <c r="E27" s="132"/>
      <c r="F27" s="132"/>
      <c r="G27" s="132"/>
      <c r="H27" s="453"/>
      <c r="I27" s="454">
        <v>10</v>
      </c>
      <c r="J27" s="455">
        <f t="shared" si="0"/>
        <v>10</v>
      </c>
    </row>
    <row r="28" spans="1:10" x14ac:dyDescent="0.2">
      <c r="A28" s="212">
        <v>1</v>
      </c>
      <c r="B28" s="49" t="s">
        <v>60</v>
      </c>
      <c r="C28" s="49"/>
      <c r="D28" s="49"/>
      <c r="E28" s="49"/>
      <c r="F28" s="49"/>
      <c r="G28" s="49"/>
      <c r="H28" s="34"/>
      <c r="I28" s="35">
        <v>8</v>
      </c>
      <c r="J28" s="131">
        <f t="shared" si="0"/>
        <v>8</v>
      </c>
    </row>
    <row r="29" spans="1:10" x14ac:dyDescent="0.2">
      <c r="A29" s="214">
        <v>1</v>
      </c>
      <c r="B29" s="132" t="s">
        <v>61</v>
      </c>
      <c r="C29" s="132"/>
      <c r="D29" s="132"/>
      <c r="E29" s="132"/>
      <c r="F29" s="132"/>
      <c r="G29" s="132"/>
      <c r="H29" s="453"/>
      <c r="I29" s="454">
        <v>9</v>
      </c>
      <c r="J29" s="455">
        <f t="shared" si="0"/>
        <v>9</v>
      </c>
    </row>
    <row r="30" spans="1:10" x14ac:dyDescent="0.2">
      <c r="A30" s="212">
        <v>1</v>
      </c>
      <c r="B30" s="49" t="s">
        <v>62</v>
      </c>
      <c r="C30" s="49"/>
      <c r="D30" s="49"/>
      <c r="E30" s="49"/>
      <c r="F30" s="49"/>
      <c r="G30" s="49"/>
      <c r="H30" s="34"/>
      <c r="I30" s="35">
        <v>10</v>
      </c>
      <c r="J30" s="131">
        <f t="shared" si="0"/>
        <v>10</v>
      </c>
    </row>
    <row r="31" spans="1:10" x14ac:dyDescent="0.2">
      <c r="A31" s="214">
        <v>1</v>
      </c>
      <c r="B31" s="132" t="s">
        <v>63</v>
      </c>
      <c r="C31" s="132"/>
      <c r="D31" s="132"/>
      <c r="E31" s="132"/>
      <c r="F31" s="132"/>
      <c r="G31" s="132"/>
      <c r="H31" s="453"/>
      <c r="I31" s="454">
        <v>42</v>
      </c>
      <c r="J31" s="455">
        <f t="shared" si="0"/>
        <v>42</v>
      </c>
    </row>
    <row r="32" spans="1:10" x14ac:dyDescent="0.2">
      <c r="A32" s="212">
        <v>1</v>
      </c>
      <c r="B32" s="49" t="s">
        <v>64</v>
      </c>
      <c r="C32" s="49"/>
      <c r="D32" s="49"/>
      <c r="E32" s="49"/>
      <c r="F32" s="49"/>
      <c r="G32" s="49"/>
      <c r="H32" s="34"/>
      <c r="I32" s="35">
        <v>30</v>
      </c>
      <c r="J32" s="131">
        <f t="shared" si="0"/>
        <v>30</v>
      </c>
    </row>
    <row r="33" spans="1:23" x14ac:dyDescent="0.2">
      <c r="A33" s="214">
        <v>1</v>
      </c>
      <c r="B33" s="132" t="s">
        <v>98</v>
      </c>
      <c r="C33" s="132"/>
      <c r="D33" s="132"/>
      <c r="E33" s="132"/>
      <c r="F33" s="132"/>
      <c r="G33" s="132"/>
      <c r="H33" s="453"/>
      <c r="I33" s="454">
        <v>20</v>
      </c>
      <c r="J33" s="454">
        <f t="shared" si="0"/>
        <v>20</v>
      </c>
    </row>
    <row r="34" spans="1:23" s="80" customFormat="1" x14ac:dyDescent="0.2">
      <c r="A34" s="212">
        <v>1</v>
      </c>
      <c r="B34" s="49" t="s">
        <v>65</v>
      </c>
      <c r="C34" s="49"/>
      <c r="D34" s="49"/>
      <c r="E34" s="49"/>
      <c r="F34" s="49"/>
      <c r="G34" s="49"/>
      <c r="H34" s="34"/>
      <c r="I34" s="35">
        <v>22</v>
      </c>
      <c r="J34" s="35">
        <f t="shared" si="0"/>
        <v>22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 s="51" customFormat="1" x14ac:dyDescent="0.2">
      <c r="A35" s="214">
        <v>1</v>
      </c>
      <c r="B35" s="456" t="s">
        <v>66</v>
      </c>
      <c r="C35" s="126"/>
      <c r="D35" s="132"/>
      <c r="E35" s="132" t="s">
        <v>30</v>
      </c>
      <c r="F35" s="132"/>
      <c r="G35" s="132"/>
      <c r="H35" s="453"/>
      <c r="I35" s="454">
        <v>19</v>
      </c>
      <c r="J35" s="454">
        <f t="shared" si="0"/>
        <v>19</v>
      </c>
    </row>
    <row r="36" spans="1:23" x14ac:dyDescent="0.2">
      <c r="A36" s="212">
        <v>1</v>
      </c>
      <c r="B36" s="49" t="s">
        <v>67</v>
      </c>
      <c r="C36" s="49"/>
      <c r="D36" s="49"/>
      <c r="E36" s="49"/>
      <c r="F36" s="49"/>
      <c r="G36" s="49"/>
      <c r="H36" s="34"/>
      <c r="I36" s="35">
        <v>30</v>
      </c>
      <c r="J36" s="35">
        <f t="shared" si="0"/>
        <v>30</v>
      </c>
      <c r="K36" s="84"/>
    </row>
    <row r="37" spans="1:23" s="51" customFormat="1" x14ac:dyDescent="0.2">
      <c r="A37" s="214">
        <v>1</v>
      </c>
      <c r="B37" s="132" t="s">
        <v>68</v>
      </c>
      <c r="C37" s="132"/>
      <c r="D37" s="132"/>
      <c r="E37" s="132"/>
      <c r="F37" s="132"/>
      <c r="G37" s="132"/>
      <c r="H37" s="453"/>
      <c r="I37" s="454">
        <v>11</v>
      </c>
      <c r="J37" s="454">
        <f t="shared" si="0"/>
        <v>11</v>
      </c>
    </row>
    <row r="38" spans="1:23" x14ac:dyDescent="0.2">
      <c r="A38" s="212">
        <v>1</v>
      </c>
      <c r="B38" s="49" t="s">
        <v>69</v>
      </c>
      <c r="C38" s="49"/>
      <c r="D38" s="49"/>
      <c r="E38" s="49"/>
      <c r="F38" s="49"/>
      <c r="G38" s="49"/>
      <c r="H38" s="34"/>
      <c r="I38" s="35">
        <v>7</v>
      </c>
      <c r="J38" s="35">
        <f t="shared" si="0"/>
        <v>7</v>
      </c>
    </row>
    <row r="39" spans="1:23" x14ac:dyDescent="0.2">
      <c r="A39" s="214">
        <v>1</v>
      </c>
      <c r="B39" s="132" t="s">
        <v>130</v>
      </c>
      <c r="C39" s="132" t="s">
        <v>30</v>
      </c>
      <c r="D39" s="132"/>
      <c r="E39" s="132"/>
      <c r="F39" s="132"/>
      <c r="G39" s="132"/>
      <c r="H39" s="453"/>
      <c r="I39" s="454">
        <v>101</v>
      </c>
      <c r="J39" s="454">
        <f t="shared" si="0"/>
        <v>101</v>
      </c>
    </row>
    <row r="40" spans="1:23" x14ac:dyDescent="0.2">
      <c r="A40" s="212">
        <v>1</v>
      </c>
      <c r="B40" s="49" t="s">
        <v>71</v>
      </c>
      <c r="C40" s="49"/>
      <c r="D40" s="49"/>
      <c r="E40" s="49"/>
      <c r="F40" s="49"/>
      <c r="G40" s="49"/>
      <c r="H40" s="34"/>
      <c r="I40" s="35">
        <v>17</v>
      </c>
      <c r="J40" s="35">
        <f t="shared" si="0"/>
        <v>17</v>
      </c>
    </row>
    <row r="41" spans="1:23" s="51" customFormat="1" x14ac:dyDescent="0.2">
      <c r="A41" s="214">
        <v>1</v>
      </c>
      <c r="B41" s="132" t="s">
        <v>215</v>
      </c>
      <c r="C41" s="132"/>
      <c r="D41" s="132"/>
      <c r="E41" s="132"/>
      <c r="F41" s="132"/>
      <c r="G41" s="132"/>
      <c r="H41" s="453"/>
      <c r="I41" s="454">
        <v>326</v>
      </c>
      <c r="J41" s="454">
        <f t="shared" si="0"/>
        <v>326</v>
      </c>
    </row>
    <row r="42" spans="1:23" s="51" customFormat="1" ht="13.5" thickBot="1" x14ac:dyDescent="0.25">
      <c r="A42" s="222">
        <v>1</v>
      </c>
      <c r="B42" s="49" t="s">
        <v>214</v>
      </c>
      <c r="C42" s="49"/>
      <c r="D42" s="49"/>
      <c r="E42" s="49"/>
      <c r="F42" s="49"/>
      <c r="G42" s="49"/>
      <c r="H42" s="34"/>
      <c r="I42" s="35">
        <v>30</v>
      </c>
      <c r="J42" s="35">
        <f>SUM(I42)*A42</f>
        <v>30</v>
      </c>
    </row>
    <row r="43" spans="1:23" s="51" customFormat="1" x14ac:dyDescent="0.2">
      <c r="A43" s="351" t="s">
        <v>13</v>
      </c>
      <c r="B43" s="352" t="s">
        <v>145</v>
      </c>
      <c r="C43" s="352"/>
      <c r="D43" s="352"/>
      <c r="E43" s="352"/>
      <c r="F43" s="352"/>
      <c r="G43" s="352"/>
      <c r="H43" s="353"/>
      <c r="I43" s="354" t="s">
        <v>3</v>
      </c>
      <c r="J43" s="355" t="s">
        <v>4</v>
      </c>
    </row>
    <row r="44" spans="1:23" s="51" customFormat="1" ht="13.5" thickBot="1" x14ac:dyDescent="0.25">
      <c r="A44" s="188">
        <v>1</v>
      </c>
      <c r="B44" s="180" t="s">
        <v>131</v>
      </c>
      <c r="C44" s="189"/>
      <c r="D44" s="189"/>
      <c r="E44" s="189"/>
      <c r="F44" s="189"/>
      <c r="G44" s="189"/>
      <c r="H44" s="190"/>
      <c r="I44" s="191">
        <v>20</v>
      </c>
      <c r="J44" s="192">
        <v>20</v>
      </c>
    </row>
    <row r="45" spans="1:23" x14ac:dyDescent="0.2">
      <c r="A45" s="4"/>
      <c r="H45" s="5"/>
      <c r="I45" s="9" t="s">
        <v>102</v>
      </c>
      <c r="J45" s="9">
        <f>SUM(J22:J44)</f>
        <v>819</v>
      </c>
    </row>
    <row r="46" spans="1:23" x14ac:dyDescent="0.2">
      <c r="A46" s="4"/>
      <c r="H46" s="5"/>
      <c r="I46" s="6"/>
      <c r="J46" s="6"/>
    </row>
    <row r="47" spans="1:23" x14ac:dyDescent="0.2">
      <c r="A47" s="4"/>
      <c r="B47" s="7" t="s">
        <v>19</v>
      </c>
      <c r="H47" s="5"/>
      <c r="I47" s="6"/>
      <c r="J47" s="6"/>
    </row>
    <row r="48" spans="1:23" x14ac:dyDescent="0.2">
      <c r="A48" s="4"/>
      <c r="B48" t="s">
        <v>27</v>
      </c>
      <c r="H48" s="5"/>
      <c r="I48" s="6"/>
      <c r="J48" s="32">
        <v>1650</v>
      </c>
    </row>
    <row r="49" spans="1:10" x14ac:dyDescent="0.2">
      <c r="A49" s="4"/>
      <c r="H49" s="5"/>
      <c r="I49" s="6"/>
      <c r="J49" s="9">
        <f>SUM(J48:J48)</f>
        <v>1650</v>
      </c>
    </row>
    <row r="50" spans="1:10" x14ac:dyDescent="0.2">
      <c r="A50" s="4"/>
      <c r="H50" s="5"/>
      <c r="I50" s="6"/>
      <c r="J50" s="6"/>
    </row>
    <row r="51" spans="1:10" ht="15.75" x14ac:dyDescent="0.25">
      <c r="A51" s="357"/>
      <c r="B51" s="358" t="s">
        <v>21</v>
      </c>
      <c r="C51" s="358"/>
      <c r="D51" s="358"/>
      <c r="E51" s="358"/>
      <c r="F51" s="358"/>
      <c r="G51" s="358"/>
      <c r="H51" s="359"/>
      <c r="I51" s="360"/>
      <c r="J51" s="360">
        <f>SUM(J8,J17,J45,J49)</f>
        <v>14072.45</v>
      </c>
    </row>
    <row r="52" spans="1:10" s="338" customFormat="1" ht="15" x14ac:dyDescent="0.2">
      <c r="A52" s="4"/>
      <c r="B52" s="25"/>
      <c r="C52"/>
      <c r="D52"/>
      <c r="E52"/>
      <c r="F52"/>
      <c r="G52"/>
      <c r="H52" s="5"/>
      <c r="I52" s="6"/>
      <c r="J52" s="6"/>
    </row>
    <row r="53" spans="1:10" ht="8.25" customHeight="1" x14ac:dyDescent="0.2">
      <c r="A53" s="4"/>
      <c r="H53" s="5"/>
      <c r="I53" s="6"/>
      <c r="J53" s="6"/>
    </row>
    <row r="54" spans="1:10" x14ac:dyDescent="0.2">
      <c r="A54" s="4"/>
      <c r="H54" s="5"/>
      <c r="I54" s="6"/>
      <c r="J54" s="6"/>
    </row>
    <row r="55" spans="1:10" x14ac:dyDescent="0.2">
      <c r="A55" s="4"/>
      <c r="H55" s="5"/>
      <c r="I55" s="6"/>
      <c r="J55" s="6"/>
    </row>
  </sheetData>
  <mergeCells count="3">
    <mergeCell ref="B1:J1"/>
    <mergeCell ref="B2:J2"/>
    <mergeCell ref="B3:J3"/>
  </mergeCells>
  <pageMargins left="0.25" right="0.25" top="0.75" bottom="0.75" header="0.3" footer="0.3"/>
  <pageSetup scale="85"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57"/>
  <sheetViews>
    <sheetView zoomScaleNormal="100" workbookViewId="0">
      <selection activeCell="B3" sqref="B3:J3"/>
    </sheetView>
  </sheetViews>
  <sheetFormatPr defaultRowHeight="12.75" x14ac:dyDescent="0.2"/>
  <cols>
    <col min="9" max="9" width="12.85546875" customWidth="1"/>
    <col min="10" max="10" width="17.5703125" customWidth="1"/>
  </cols>
  <sheetData>
    <row r="1" spans="1:10" ht="18" x14ac:dyDescent="0.25">
      <c r="A1" s="4"/>
      <c r="B1" s="532"/>
      <c r="C1" s="532"/>
      <c r="D1" s="532"/>
      <c r="E1" s="532"/>
      <c r="F1" s="532"/>
      <c r="G1" s="532"/>
      <c r="H1" s="532"/>
      <c r="I1" s="532"/>
      <c r="J1" s="532"/>
    </row>
    <row r="2" spans="1:10" ht="18" x14ac:dyDescent="0.25">
      <c r="A2" s="4"/>
      <c r="B2" s="532"/>
      <c r="C2" s="532"/>
      <c r="D2" s="532"/>
      <c r="E2" s="532"/>
      <c r="F2" s="532"/>
      <c r="G2" s="532"/>
      <c r="H2" s="532"/>
      <c r="I2" s="532"/>
      <c r="J2" s="532"/>
    </row>
    <row r="3" spans="1:10" ht="15" x14ac:dyDescent="0.25">
      <c r="A3" s="4"/>
      <c r="B3" s="537"/>
      <c r="C3" s="537"/>
      <c r="D3" s="537"/>
      <c r="E3" s="537"/>
      <c r="F3" s="537"/>
      <c r="G3" s="537"/>
      <c r="H3" s="537"/>
      <c r="I3" s="537"/>
      <c r="J3" s="537"/>
    </row>
    <row r="4" spans="1:10" x14ac:dyDescent="0.2">
      <c r="A4" s="4"/>
      <c r="H4" s="5"/>
      <c r="I4" s="6"/>
      <c r="J4" s="6"/>
    </row>
    <row r="5" spans="1:10" x14ac:dyDescent="0.2">
      <c r="A5" s="4"/>
      <c r="H5" s="5"/>
      <c r="I5" s="6"/>
      <c r="J5" s="6"/>
    </row>
    <row r="6" spans="1:10" x14ac:dyDescent="0.2">
      <c r="A6" s="4"/>
      <c r="H6" s="5"/>
      <c r="I6" s="6"/>
      <c r="J6" s="6"/>
    </row>
    <row r="7" spans="1:10" x14ac:dyDescent="0.2">
      <c r="A7" s="4"/>
      <c r="B7" s="7" t="s">
        <v>2</v>
      </c>
      <c r="C7" s="7"/>
      <c r="D7" s="7"/>
      <c r="E7" s="7"/>
      <c r="F7" s="7"/>
      <c r="G7" s="7"/>
      <c r="H7" s="68"/>
      <c r="I7" s="8" t="s">
        <v>3</v>
      </c>
      <c r="J7" s="8" t="s">
        <v>4</v>
      </c>
    </row>
    <row r="8" spans="1:10" x14ac:dyDescent="0.2">
      <c r="A8" s="4"/>
      <c r="H8" s="5"/>
      <c r="I8" s="6"/>
      <c r="J8" s="6"/>
    </row>
    <row r="9" spans="1:10" x14ac:dyDescent="0.2">
      <c r="A9" s="337">
        <v>24</v>
      </c>
      <c r="B9" s="157" t="s">
        <v>221</v>
      </c>
      <c r="H9" s="5"/>
      <c r="I9" s="6">
        <v>129</v>
      </c>
      <c r="J9" s="9">
        <v>3096</v>
      </c>
    </row>
    <row r="10" spans="1:10" x14ac:dyDescent="0.2">
      <c r="A10" s="4"/>
      <c r="B10" t="s">
        <v>22</v>
      </c>
      <c r="H10" s="5"/>
      <c r="I10" s="6"/>
      <c r="J10" s="6"/>
    </row>
    <row r="11" spans="1:10" x14ac:dyDescent="0.2">
      <c r="A11" s="4"/>
      <c r="H11" s="5"/>
      <c r="I11" s="6"/>
      <c r="J11" s="6"/>
    </row>
    <row r="12" spans="1:10" x14ac:dyDescent="0.2">
      <c r="A12" s="4"/>
      <c r="B12" s="7" t="s">
        <v>6</v>
      </c>
      <c r="H12" s="5"/>
      <c r="I12" s="6"/>
      <c r="J12" s="6"/>
    </row>
    <row r="13" spans="1:10" x14ac:dyDescent="0.2">
      <c r="A13" s="4"/>
      <c r="B13" t="s">
        <v>8</v>
      </c>
      <c r="H13" s="5"/>
      <c r="I13" s="6">
        <v>9</v>
      </c>
      <c r="J13" s="6">
        <f>SUM(I13)*A9</f>
        <v>216</v>
      </c>
    </row>
    <row r="14" spans="1:10" x14ac:dyDescent="0.2">
      <c r="A14" s="4"/>
      <c r="B14" t="s">
        <v>26</v>
      </c>
      <c r="H14" s="5"/>
      <c r="I14" s="6">
        <v>21.5</v>
      </c>
      <c r="J14" s="6">
        <v>21.5</v>
      </c>
    </row>
    <row r="15" spans="1:10" x14ac:dyDescent="0.2">
      <c r="A15" s="4"/>
      <c r="B15" t="s">
        <v>11</v>
      </c>
      <c r="H15" s="5"/>
      <c r="I15" s="6">
        <v>37.950000000000003</v>
      </c>
      <c r="J15" s="6">
        <v>37.950000000000003</v>
      </c>
    </row>
    <row r="16" spans="1:10" x14ac:dyDescent="0.2">
      <c r="A16" s="4"/>
      <c r="B16" t="s">
        <v>9</v>
      </c>
      <c r="H16" s="5"/>
      <c r="I16" s="6">
        <v>1</v>
      </c>
      <c r="J16" s="6">
        <f>SUM(I16)*A9</f>
        <v>24</v>
      </c>
    </row>
    <row r="17" spans="1:10" x14ac:dyDescent="0.2">
      <c r="A17" s="4"/>
      <c r="B17" t="s">
        <v>7</v>
      </c>
      <c r="H17" s="5"/>
      <c r="I17" s="6">
        <v>9</v>
      </c>
      <c r="J17" s="6">
        <f>SUM(I17)*A9</f>
        <v>216</v>
      </c>
    </row>
    <row r="18" spans="1:10" x14ac:dyDescent="0.2">
      <c r="A18" s="4"/>
      <c r="B18" t="s">
        <v>146</v>
      </c>
      <c r="H18" s="5"/>
      <c r="I18" s="6">
        <v>8</v>
      </c>
      <c r="J18" s="120">
        <f>SUM(I18)*A9</f>
        <v>192</v>
      </c>
    </row>
    <row r="19" spans="1:10" x14ac:dyDescent="0.2">
      <c r="A19" s="4"/>
      <c r="H19" s="5"/>
      <c r="I19" s="6"/>
      <c r="J19" s="9">
        <f>SUM(J13:J18)</f>
        <v>707.45</v>
      </c>
    </row>
    <row r="20" spans="1:10" x14ac:dyDescent="0.2">
      <c r="A20" s="4"/>
      <c r="H20" s="5"/>
      <c r="I20" s="6"/>
      <c r="J20" s="6"/>
    </row>
    <row r="21" spans="1:10" x14ac:dyDescent="0.2">
      <c r="A21" s="4"/>
      <c r="B21" s="7" t="s">
        <v>24</v>
      </c>
      <c r="H21" s="5"/>
      <c r="I21" s="8" t="s">
        <v>3</v>
      </c>
      <c r="J21" s="8" t="s">
        <v>4</v>
      </c>
    </row>
    <row r="22" spans="1:10" ht="13.5" thickBot="1" x14ac:dyDescent="0.25">
      <c r="A22" s="4"/>
      <c r="H22" s="5"/>
      <c r="I22" s="6"/>
      <c r="J22" s="6"/>
    </row>
    <row r="23" spans="1:10" ht="13.5" thickBot="1" x14ac:dyDescent="0.25">
      <c r="A23" s="347" t="s">
        <v>13</v>
      </c>
      <c r="B23" s="348" t="s">
        <v>140</v>
      </c>
      <c r="C23" s="348"/>
      <c r="D23" s="348"/>
      <c r="E23" s="348"/>
      <c r="F23" s="348"/>
      <c r="G23" s="348"/>
      <c r="H23" s="349"/>
      <c r="I23" s="350"/>
      <c r="J23" s="346"/>
    </row>
    <row r="24" spans="1:10" s="27" customFormat="1" x14ac:dyDescent="0.2">
      <c r="A24" s="48">
        <v>1</v>
      </c>
      <c r="B24" s="49" t="s">
        <v>53</v>
      </c>
      <c r="C24" s="49"/>
      <c r="D24" s="49"/>
      <c r="E24" s="49"/>
      <c r="F24" s="49"/>
      <c r="G24" s="49"/>
      <c r="H24" s="34"/>
      <c r="I24" s="35">
        <v>47</v>
      </c>
      <c r="J24" s="50">
        <f>SUM(I24)*A24</f>
        <v>47</v>
      </c>
    </row>
    <row r="25" spans="1:10" s="27" customFormat="1" x14ac:dyDescent="0.2">
      <c r="A25" s="457">
        <v>1</v>
      </c>
      <c r="B25" s="132" t="s">
        <v>54</v>
      </c>
      <c r="C25" s="132"/>
      <c r="D25" s="132"/>
      <c r="E25" s="132"/>
      <c r="F25" s="132"/>
      <c r="G25" s="132"/>
      <c r="H25" s="453"/>
      <c r="I25" s="454">
        <v>33</v>
      </c>
      <c r="J25" s="458">
        <f t="shared" ref="J25:J45" si="0">SUM(I25)*A25</f>
        <v>33</v>
      </c>
    </row>
    <row r="26" spans="1:10" s="27" customFormat="1" x14ac:dyDescent="0.2">
      <c r="A26" s="48">
        <v>1</v>
      </c>
      <c r="B26" s="49" t="s">
        <v>55</v>
      </c>
      <c r="C26" s="49"/>
      <c r="D26" s="49"/>
      <c r="E26" s="49"/>
      <c r="F26" s="49"/>
      <c r="G26" s="49"/>
      <c r="H26" s="34"/>
      <c r="I26" s="35">
        <v>6</v>
      </c>
      <c r="J26" s="50">
        <f t="shared" si="0"/>
        <v>6</v>
      </c>
    </row>
    <row r="27" spans="1:10" s="27" customFormat="1" x14ac:dyDescent="0.2">
      <c r="A27" s="457">
        <v>1</v>
      </c>
      <c r="B27" s="132" t="s">
        <v>56</v>
      </c>
      <c r="C27" s="132"/>
      <c r="D27" s="132"/>
      <c r="E27" s="132"/>
      <c r="F27" s="132"/>
      <c r="G27" s="132"/>
      <c r="H27" s="453"/>
      <c r="I27" s="454">
        <v>10</v>
      </c>
      <c r="J27" s="458">
        <f t="shared" si="0"/>
        <v>10</v>
      </c>
    </row>
    <row r="28" spans="1:10" s="27" customFormat="1" x14ac:dyDescent="0.2">
      <c r="A28" s="48">
        <v>1</v>
      </c>
      <c r="B28" s="49" t="s">
        <v>57</v>
      </c>
      <c r="C28" s="49"/>
      <c r="D28" s="49"/>
      <c r="E28" s="49"/>
      <c r="F28" s="49"/>
      <c r="G28" s="49"/>
      <c r="H28" s="34"/>
      <c r="I28" s="35">
        <v>12</v>
      </c>
      <c r="J28" s="50">
        <f t="shared" si="0"/>
        <v>12</v>
      </c>
    </row>
    <row r="29" spans="1:10" s="27" customFormat="1" x14ac:dyDescent="0.2">
      <c r="A29" s="457">
        <v>1</v>
      </c>
      <c r="B29" s="132" t="s">
        <v>58</v>
      </c>
      <c r="C29" s="132"/>
      <c r="D29" s="132"/>
      <c r="E29" s="132"/>
      <c r="F29" s="132"/>
      <c r="G29" s="132"/>
      <c r="H29" s="453"/>
      <c r="I29" s="454">
        <v>9</v>
      </c>
      <c r="J29" s="458">
        <f t="shared" si="0"/>
        <v>9</v>
      </c>
    </row>
    <row r="30" spans="1:10" s="27" customFormat="1" x14ac:dyDescent="0.2">
      <c r="A30" s="48">
        <v>1</v>
      </c>
      <c r="B30" s="49" t="s">
        <v>59</v>
      </c>
      <c r="C30" s="49"/>
      <c r="D30" s="49"/>
      <c r="E30" s="49"/>
      <c r="F30" s="49"/>
      <c r="G30" s="49"/>
      <c r="H30" s="34"/>
      <c r="I30" s="35">
        <v>10</v>
      </c>
      <c r="J30" s="50">
        <f t="shared" si="0"/>
        <v>10</v>
      </c>
    </row>
    <row r="31" spans="1:10" s="27" customFormat="1" x14ac:dyDescent="0.2">
      <c r="A31" s="457">
        <v>1</v>
      </c>
      <c r="B31" s="132" t="s">
        <v>60</v>
      </c>
      <c r="C31" s="132"/>
      <c r="D31" s="132"/>
      <c r="E31" s="132"/>
      <c r="F31" s="132"/>
      <c r="G31" s="132"/>
      <c r="H31" s="453"/>
      <c r="I31" s="454">
        <v>8</v>
      </c>
      <c r="J31" s="458">
        <f t="shared" si="0"/>
        <v>8</v>
      </c>
    </row>
    <row r="32" spans="1:10" s="27" customFormat="1" x14ac:dyDescent="0.2">
      <c r="A32" s="48">
        <v>1</v>
      </c>
      <c r="B32" s="49" t="s">
        <v>61</v>
      </c>
      <c r="C32" s="49"/>
      <c r="D32" s="49"/>
      <c r="E32" s="49"/>
      <c r="F32" s="49"/>
      <c r="G32" s="49"/>
      <c r="H32" s="34"/>
      <c r="I32" s="35">
        <v>9</v>
      </c>
      <c r="J32" s="50">
        <f t="shared" si="0"/>
        <v>9</v>
      </c>
    </row>
    <row r="33" spans="1:10" s="27" customFormat="1" x14ac:dyDescent="0.2">
      <c r="A33" s="457">
        <v>1</v>
      </c>
      <c r="B33" s="132" t="s">
        <v>62</v>
      </c>
      <c r="C33" s="132"/>
      <c r="D33" s="132"/>
      <c r="E33" s="132"/>
      <c r="F33" s="132"/>
      <c r="G33" s="132"/>
      <c r="H33" s="453"/>
      <c r="I33" s="454">
        <v>10</v>
      </c>
      <c r="J33" s="458">
        <f t="shared" si="0"/>
        <v>10</v>
      </c>
    </row>
    <row r="34" spans="1:10" s="27" customFormat="1" x14ac:dyDescent="0.2">
      <c r="A34" s="48">
        <v>1</v>
      </c>
      <c r="B34" s="49" t="s">
        <v>63</v>
      </c>
      <c r="C34" s="49"/>
      <c r="D34" s="49"/>
      <c r="E34" s="49"/>
      <c r="F34" s="49"/>
      <c r="G34" s="49"/>
      <c r="H34" s="34"/>
      <c r="I34" s="35">
        <v>42</v>
      </c>
      <c r="J34" s="50">
        <f t="shared" si="0"/>
        <v>42</v>
      </c>
    </row>
    <row r="35" spans="1:10" s="27" customFormat="1" x14ac:dyDescent="0.2">
      <c r="A35" s="457">
        <v>1</v>
      </c>
      <c r="B35" s="132" t="s">
        <v>64</v>
      </c>
      <c r="C35" s="132"/>
      <c r="D35" s="132"/>
      <c r="E35" s="132"/>
      <c r="F35" s="132"/>
      <c r="G35" s="132"/>
      <c r="H35" s="453"/>
      <c r="I35" s="454">
        <v>30</v>
      </c>
      <c r="J35" s="458">
        <f t="shared" si="0"/>
        <v>30</v>
      </c>
    </row>
    <row r="36" spans="1:10" s="27" customFormat="1" x14ac:dyDescent="0.2">
      <c r="A36" s="48">
        <v>1</v>
      </c>
      <c r="B36" s="49" t="s">
        <v>98</v>
      </c>
      <c r="C36" s="49"/>
      <c r="D36" s="49"/>
      <c r="E36" s="49"/>
      <c r="F36" s="49"/>
      <c r="G36" s="49"/>
      <c r="H36" s="34"/>
      <c r="I36" s="35">
        <v>20</v>
      </c>
      <c r="J36" s="50">
        <f t="shared" si="0"/>
        <v>20</v>
      </c>
    </row>
    <row r="37" spans="1:10" s="27" customFormat="1" x14ac:dyDescent="0.2">
      <c r="A37" s="457">
        <v>1</v>
      </c>
      <c r="B37" s="132" t="s">
        <v>65</v>
      </c>
      <c r="C37" s="132"/>
      <c r="D37" s="132"/>
      <c r="E37" s="132"/>
      <c r="F37" s="132"/>
      <c r="G37" s="132"/>
      <c r="H37" s="453"/>
      <c r="I37" s="454">
        <v>22</v>
      </c>
      <c r="J37" s="458">
        <f t="shared" si="0"/>
        <v>22</v>
      </c>
    </row>
    <row r="38" spans="1:10" s="27" customFormat="1" x14ac:dyDescent="0.2">
      <c r="A38" s="48">
        <v>1</v>
      </c>
      <c r="B38" s="321" t="s">
        <v>66</v>
      </c>
      <c r="C38" s="38"/>
      <c r="D38" s="49"/>
      <c r="E38" s="49" t="s">
        <v>30</v>
      </c>
      <c r="F38" s="49"/>
      <c r="G38" s="49"/>
      <c r="H38" s="34"/>
      <c r="I38" s="35">
        <v>19</v>
      </c>
      <c r="J38" s="50">
        <f t="shared" si="0"/>
        <v>19</v>
      </c>
    </row>
    <row r="39" spans="1:10" s="27" customFormat="1" x14ac:dyDescent="0.2">
      <c r="A39" s="457">
        <v>1</v>
      </c>
      <c r="B39" s="132" t="s">
        <v>67</v>
      </c>
      <c r="C39" s="132"/>
      <c r="D39" s="132"/>
      <c r="E39" s="132"/>
      <c r="F39" s="132"/>
      <c r="G39" s="132"/>
      <c r="H39" s="453"/>
      <c r="I39" s="454">
        <v>30</v>
      </c>
      <c r="J39" s="458">
        <f t="shared" si="0"/>
        <v>30</v>
      </c>
    </row>
    <row r="40" spans="1:10" s="27" customFormat="1" x14ac:dyDescent="0.2">
      <c r="A40" s="48">
        <v>1</v>
      </c>
      <c r="B40" s="49" t="s">
        <v>68</v>
      </c>
      <c r="C40" s="49"/>
      <c r="D40" s="49"/>
      <c r="E40" s="49"/>
      <c r="F40" s="49"/>
      <c r="G40" s="49"/>
      <c r="H40" s="34"/>
      <c r="I40" s="35">
        <v>11</v>
      </c>
      <c r="J40" s="50">
        <f t="shared" si="0"/>
        <v>11</v>
      </c>
    </row>
    <row r="41" spans="1:10" s="27" customFormat="1" x14ac:dyDescent="0.2">
      <c r="A41" s="457">
        <v>1</v>
      </c>
      <c r="B41" s="132" t="s">
        <v>69</v>
      </c>
      <c r="C41" s="132"/>
      <c r="D41" s="132"/>
      <c r="E41" s="132"/>
      <c r="F41" s="132"/>
      <c r="G41" s="132"/>
      <c r="H41" s="453"/>
      <c r="I41" s="454">
        <v>7</v>
      </c>
      <c r="J41" s="458">
        <f t="shared" si="0"/>
        <v>7</v>
      </c>
    </row>
    <row r="42" spans="1:10" s="27" customFormat="1" x14ac:dyDescent="0.2">
      <c r="A42" s="48">
        <v>1</v>
      </c>
      <c r="B42" s="49" t="s">
        <v>130</v>
      </c>
      <c r="C42" s="49"/>
      <c r="D42" s="49"/>
      <c r="E42" s="49"/>
      <c r="F42" s="49"/>
      <c r="G42" s="49"/>
      <c r="H42" s="34"/>
      <c r="I42" s="35">
        <v>101</v>
      </c>
      <c r="J42" s="50">
        <f t="shared" si="0"/>
        <v>101</v>
      </c>
    </row>
    <row r="43" spans="1:10" s="27" customFormat="1" x14ac:dyDescent="0.2">
      <c r="A43" s="457">
        <v>1</v>
      </c>
      <c r="B43" s="132" t="s">
        <v>71</v>
      </c>
      <c r="C43" s="132"/>
      <c r="D43" s="132"/>
      <c r="E43" s="132"/>
      <c r="F43" s="132"/>
      <c r="G43" s="132"/>
      <c r="H43" s="453"/>
      <c r="I43" s="454">
        <v>17</v>
      </c>
      <c r="J43" s="458">
        <f t="shared" si="0"/>
        <v>17</v>
      </c>
    </row>
    <row r="44" spans="1:10" s="27" customFormat="1" x14ac:dyDescent="0.2">
      <c r="A44" s="48">
        <v>1</v>
      </c>
      <c r="B44" s="49" t="s">
        <v>72</v>
      </c>
      <c r="C44" s="49"/>
      <c r="D44" s="49"/>
      <c r="E44" s="49"/>
      <c r="F44" s="49"/>
      <c r="G44" s="49"/>
      <c r="H44" s="34"/>
      <c r="I44" s="35">
        <v>326</v>
      </c>
      <c r="J44" s="50">
        <f t="shared" si="0"/>
        <v>326</v>
      </c>
    </row>
    <row r="45" spans="1:10" s="27" customFormat="1" ht="13.5" thickBot="1" x14ac:dyDescent="0.25">
      <c r="A45" s="459">
        <v>1</v>
      </c>
      <c r="B45" s="460" t="s">
        <v>132</v>
      </c>
      <c r="C45" s="141"/>
      <c r="D45" s="141"/>
      <c r="E45" s="141"/>
      <c r="F45" s="141"/>
      <c r="G45" s="141"/>
      <c r="H45" s="185"/>
      <c r="I45" s="186">
        <v>20</v>
      </c>
      <c r="J45" s="461">
        <f t="shared" si="0"/>
        <v>20</v>
      </c>
    </row>
    <row r="46" spans="1:10" x14ac:dyDescent="0.2">
      <c r="A46" s="4"/>
      <c r="H46" s="5"/>
      <c r="I46" s="9" t="s">
        <v>102</v>
      </c>
      <c r="J46" s="9">
        <f>SUM(J24:J45)</f>
        <v>799</v>
      </c>
    </row>
    <row r="47" spans="1:10" x14ac:dyDescent="0.2">
      <c r="A47" s="4"/>
      <c r="H47" s="5"/>
      <c r="I47" s="6"/>
      <c r="J47" s="6"/>
    </row>
    <row r="48" spans="1:10" x14ac:dyDescent="0.2">
      <c r="A48" s="4"/>
      <c r="B48" s="7" t="s">
        <v>19</v>
      </c>
      <c r="H48" s="5"/>
      <c r="I48" s="6"/>
      <c r="J48" s="6"/>
    </row>
    <row r="49" spans="1:10" x14ac:dyDescent="0.2">
      <c r="A49" s="4"/>
      <c r="B49" t="s">
        <v>27</v>
      </c>
      <c r="H49" s="5"/>
      <c r="I49" s="6"/>
      <c r="J49" s="9">
        <v>950</v>
      </c>
    </row>
    <row r="50" spans="1:10" x14ac:dyDescent="0.2">
      <c r="A50" s="4"/>
      <c r="H50" s="5"/>
      <c r="I50" s="6"/>
      <c r="J50" s="6"/>
    </row>
    <row r="51" spans="1:10" ht="15.75" x14ac:dyDescent="0.25">
      <c r="A51" s="357"/>
      <c r="B51" s="358" t="s">
        <v>21</v>
      </c>
      <c r="C51" s="358"/>
      <c r="D51" s="358"/>
      <c r="E51" s="358"/>
      <c r="F51" s="358"/>
      <c r="G51" s="358"/>
      <c r="H51" s="359"/>
      <c r="I51" s="360"/>
      <c r="J51" s="360">
        <f>SUM(J9+J19+J46+J49)</f>
        <v>5552.45</v>
      </c>
    </row>
    <row r="52" spans="1:10" s="338" customFormat="1" ht="15" x14ac:dyDescent="0.2">
      <c r="A52" s="4"/>
      <c r="B52" s="25"/>
      <c r="C52"/>
      <c r="D52"/>
      <c r="E52"/>
      <c r="F52"/>
      <c r="G52"/>
      <c r="H52" s="5"/>
      <c r="I52" s="6"/>
      <c r="J52" s="6"/>
    </row>
    <row r="53" spans="1:10" x14ac:dyDescent="0.2">
      <c r="A53" s="4"/>
      <c r="H53" s="5"/>
      <c r="I53" s="6"/>
      <c r="J53" s="6"/>
    </row>
    <row r="54" spans="1:10" x14ac:dyDescent="0.2">
      <c r="A54" s="4"/>
      <c r="H54" s="5"/>
      <c r="I54" s="6"/>
      <c r="J54" s="6"/>
    </row>
    <row r="55" spans="1:10" x14ac:dyDescent="0.2">
      <c r="A55" s="4"/>
      <c r="H55" s="5"/>
      <c r="I55" s="6"/>
      <c r="J55" s="6"/>
    </row>
    <row r="57" spans="1:10" ht="8.25" customHeight="1" x14ac:dyDescent="0.2"/>
  </sheetData>
  <mergeCells count="3">
    <mergeCell ref="B1:J1"/>
    <mergeCell ref="B2:J2"/>
    <mergeCell ref="B3:J3"/>
  </mergeCells>
  <pageMargins left="0.17" right="0.17" top="0.25" bottom="0.17" header="0.3" footer="0.3"/>
  <pageSetup scale="95"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D60"/>
  <sheetViews>
    <sheetView view="pageLayout" topLeftCell="A26" zoomScaleNormal="100" workbookViewId="0">
      <selection activeCell="D46" sqref="D46"/>
    </sheetView>
  </sheetViews>
  <sheetFormatPr defaultRowHeight="12.75" x14ac:dyDescent="0.2"/>
  <cols>
    <col min="2" max="2" width="48.28515625" customWidth="1"/>
    <col min="3" max="3" width="12.5703125" customWidth="1"/>
    <col min="4" max="4" width="15.28515625" customWidth="1"/>
    <col min="6" max="6" width="7.85546875" customWidth="1"/>
  </cols>
  <sheetData>
    <row r="1" spans="1:4" ht="18" x14ac:dyDescent="0.25">
      <c r="A1" s="1"/>
      <c r="B1" s="532" t="s">
        <v>0</v>
      </c>
      <c r="C1" s="532"/>
      <c r="D1" s="532"/>
    </row>
    <row r="2" spans="1:4" ht="18" x14ac:dyDescent="0.25">
      <c r="A2" s="2"/>
      <c r="B2" s="3"/>
      <c r="C2" s="2"/>
      <c r="D2" s="3"/>
    </row>
    <row r="3" spans="1:4" ht="15" x14ac:dyDescent="0.25">
      <c r="A3" s="4"/>
      <c r="B3" s="533" t="s">
        <v>1</v>
      </c>
      <c r="C3" s="533"/>
      <c r="D3" s="533"/>
    </row>
    <row r="4" spans="1:4" x14ac:dyDescent="0.2">
      <c r="A4" s="4"/>
      <c r="C4" s="6"/>
      <c r="D4" s="6"/>
    </row>
    <row r="5" spans="1:4" x14ac:dyDescent="0.2">
      <c r="A5" s="4"/>
      <c r="B5" s="7" t="s">
        <v>2</v>
      </c>
      <c r="C5" s="8" t="s">
        <v>101</v>
      </c>
      <c r="D5" s="8" t="s">
        <v>4</v>
      </c>
    </row>
    <row r="6" spans="1:4" x14ac:dyDescent="0.2">
      <c r="A6" s="4"/>
      <c r="C6" s="6"/>
      <c r="D6" s="6"/>
    </row>
    <row r="7" spans="1:4" x14ac:dyDescent="0.2">
      <c r="A7" s="337">
        <v>59</v>
      </c>
      <c r="B7" s="157" t="s">
        <v>221</v>
      </c>
      <c r="C7" s="6">
        <v>129</v>
      </c>
      <c r="D7" s="32">
        <f>SUM(C7)*A7</f>
        <v>7611</v>
      </c>
    </row>
    <row r="8" spans="1:4" ht="15.75" customHeight="1" x14ac:dyDescent="0.2">
      <c r="A8" s="4"/>
      <c r="B8" t="s">
        <v>22</v>
      </c>
      <c r="C8" s="6"/>
      <c r="D8" s="9">
        <f>SUM(D7:D7)</f>
        <v>7611</v>
      </c>
    </row>
    <row r="9" spans="1:4" ht="15.75" customHeight="1" x14ac:dyDescent="0.2">
      <c r="A9" s="4"/>
      <c r="C9" s="6"/>
      <c r="D9" s="9"/>
    </row>
    <row r="10" spans="1:4" ht="15.75" customHeight="1" x14ac:dyDescent="0.2">
      <c r="A10" s="4"/>
      <c r="B10" s="7" t="s">
        <v>6</v>
      </c>
      <c r="C10" s="6"/>
      <c r="D10" s="9"/>
    </row>
    <row r="11" spans="1:4" x14ac:dyDescent="0.2">
      <c r="A11" s="4"/>
      <c r="B11" s="157" t="s">
        <v>8</v>
      </c>
      <c r="C11" s="6">
        <v>9</v>
      </c>
      <c r="D11" s="6">
        <f>SUM(C11)*A7</f>
        <v>531</v>
      </c>
    </row>
    <row r="12" spans="1:4" x14ac:dyDescent="0.2">
      <c r="A12" s="4"/>
      <c r="B12" t="s">
        <v>7</v>
      </c>
      <c r="C12" s="6">
        <v>9</v>
      </c>
      <c r="D12" s="6">
        <f>SUM(C12)*A7</f>
        <v>531</v>
      </c>
    </row>
    <row r="13" spans="1:4" x14ac:dyDescent="0.2">
      <c r="A13" s="4"/>
      <c r="B13" t="s">
        <v>147</v>
      </c>
      <c r="C13" s="6">
        <v>8</v>
      </c>
      <c r="D13" s="6">
        <f>SUM(C13)*A7</f>
        <v>472</v>
      </c>
    </row>
    <row r="14" spans="1:4" x14ac:dyDescent="0.2">
      <c r="A14" s="4"/>
      <c r="B14" t="s">
        <v>9</v>
      </c>
      <c r="C14" s="6">
        <v>1</v>
      </c>
      <c r="D14" s="6">
        <f>SUM(C14)*A7</f>
        <v>59</v>
      </c>
    </row>
    <row r="15" spans="1:4" x14ac:dyDescent="0.2">
      <c r="A15" s="4"/>
      <c r="B15" t="s">
        <v>10</v>
      </c>
      <c r="C15" s="6">
        <v>21.5</v>
      </c>
      <c r="D15" s="6">
        <v>21.5</v>
      </c>
    </row>
    <row r="16" spans="1:4" x14ac:dyDescent="0.2">
      <c r="A16" s="4"/>
      <c r="B16" t="s">
        <v>11</v>
      </c>
      <c r="C16" s="6">
        <v>37.950000000000003</v>
      </c>
      <c r="D16" s="120">
        <v>37.950000000000003</v>
      </c>
    </row>
    <row r="17" spans="1:4" x14ac:dyDescent="0.2">
      <c r="A17" s="4"/>
      <c r="C17" s="6"/>
      <c r="D17" s="9">
        <f>SUM(D11:D16)</f>
        <v>1652.45</v>
      </c>
    </row>
    <row r="18" spans="1:4" ht="6" customHeight="1" x14ac:dyDescent="0.2">
      <c r="A18" s="4"/>
      <c r="C18" s="6"/>
      <c r="D18" s="6"/>
    </row>
    <row r="19" spans="1:4" ht="6" customHeight="1" x14ac:dyDescent="0.2">
      <c r="A19" s="4"/>
      <c r="C19" s="6"/>
      <c r="D19" s="6"/>
    </row>
    <row r="20" spans="1:4" x14ac:dyDescent="0.2">
      <c r="A20" s="226"/>
      <c r="B20" s="225" t="s">
        <v>12</v>
      </c>
      <c r="C20" s="229" t="s">
        <v>101</v>
      </c>
      <c r="D20" s="231" t="s">
        <v>4</v>
      </c>
    </row>
    <row r="21" spans="1:4" x14ac:dyDescent="0.2">
      <c r="A21" s="397" t="s">
        <v>13</v>
      </c>
      <c r="B21" s="227" t="s">
        <v>138</v>
      </c>
      <c r="C21" s="230"/>
      <c r="D21" s="503"/>
    </row>
    <row r="22" spans="1:4" x14ac:dyDescent="0.2">
      <c r="A22" s="412">
        <v>1</v>
      </c>
      <c r="B22" s="228" t="s">
        <v>123</v>
      </c>
      <c r="C22" s="509">
        <v>23</v>
      </c>
      <c r="D22" s="504">
        <f>SUM(C22)*A22</f>
        <v>23</v>
      </c>
    </row>
    <row r="23" spans="1:4" x14ac:dyDescent="0.2">
      <c r="A23" s="413">
        <v>1</v>
      </c>
      <c r="B23" s="232" t="s">
        <v>14</v>
      </c>
      <c r="C23" s="510">
        <v>31</v>
      </c>
      <c r="D23" s="505">
        <f t="shared" ref="D23:D51" si="0">SUM(C23)*A23</f>
        <v>31</v>
      </c>
    </row>
    <row r="24" spans="1:4" x14ac:dyDescent="0.2">
      <c r="A24" s="412">
        <v>1</v>
      </c>
      <c r="B24" s="228" t="s">
        <v>15</v>
      </c>
      <c r="C24" s="509">
        <v>14</v>
      </c>
      <c r="D24" s="504">
        <f t="shared" si="0"/>
        <v>14</v>
      </c>
    </row>
    <row r="25" spans="1:4" x14ac:dyDescent="0.2">
      <c r="A25" s="413">
        <v>1</v>
      </c>
      <c r="B25" s="232" t="s">
        <v>16</v>
      </c>
      <c r="C25" s="510">
        <v>26</v>
      </c>
      <c r="D25" s="505">
        <f t="shared" si="0"/>
        <v>26</v>
      </c>
    </row>
    <row r="26" spans="1:4" x14ac:dyDescent="0.2">
      <c r="A26" s="414">
        <v>1</v>
      </c>
      <c r="B26" s="415" t="s">
        <v>198</v>
      </c>
      <c r="C26" s="513">
        <v>18</v>
      </c>
      <c r="D26" s="514">
        <f t="shared" si="0"/>
        <v>18</v>
      </c>
    </row>
    <row r="27" spans="1:4" x14ac:dyDescent="0.2">
      <c r="A27" s="413">
        <v>1</v>
      </c>
      <c r="B27" s="232" t="s">
        <v>158</v>
      </c>
      <c r="C27" s="510">
        <v>8</v>
      </c>
      <c r="D27" s="505">
        <f t="shared" si="0"/>
        <v>8</v>
      </c>
    </row>
    <row r="28" spans="1:4" x14ac:dyDescent="0.2">
      <c r="A28" s="414">
        <v>1</v>
      </c>
      <c r="B28" s="415" t="s">
        <v>199</v>
      </c>
      <c r="C28" s="513">
        <v>16</v>
      </c>
      <c r="D28" s="514">
        <f t="shared" si="0"/>
        <v>16</v>
      </c>
    </row>
    <row r="29" spans="1:4" x14ac:dyDescent="0.2">
      <c r="A29" s="416">
        <v>1</v>
      </c>
      <c r="B29" s="332" t="s">
        <v>159</v>
      </c>
      <c r="C29" s="511">
        <v>26</v>
      </c>
      <c r="D29" s="506">
        <f t="shared" si="0"/>
        <v>26</v>
      </c>
    </row>
    <row r="30" spans="1:4" x14ac:dyDescent="0.2">
      <c r="A30" s="414">
        <v>1</v>
      </c>
      <c r="B30" s="415" t="s">
        <v>200</v>
      </c>
      <c r="C30" s="513">
        <v>19</v>
      </c>
      <c r="D30" s="514">
        <f t="shared" si="0"/>
        <v>19</v>
      </c>
    </row>
    <row r="31" spans="1:4" x14ac:dyDescent="0.2">
      <c r="A31" s="416">
        <v>1</v>
      </c>
      <c r="B31" s="332" t="s">
        <v>160</v>
      </c>
      <c r="C31" s="511">
        <v>14</v>
      </c>
      <c r="D31" s="506">
        <f t="shared" si="0"/>
        <v>14</v>
      </c>
    </row>
    <row r="32" spans="1:4" x14ac:dyDescent="0.2">
      <c r="A32" s="417">
        <v>1</v>
      </c>
      <c r="B32" s="233" t="s">
        <v>161</v>
      </c>
      <c r="C32" s="334">
        <v>17</v>
      </c>
      <c r="D32" s="424">
        <f t="shared" si="0"/>
        <v>17</v>
      </c>
    </row>
    <row r="33" spans="1:4" x14ac:dyDescent="0.2">
      <c r="A33" s="418">
        <v>1</v>
      </c>
      <c r="B33" s="419" t="s">
        <v>201</v>
      </c>
      <c r="C33" s="515">
        <v>8</v>
      </c>
      <c r="D33" s="516">
        <f t="shared" si="0"/>
        <v>8</v>
      </c>
    </row>
    <row r="34" spans="1:4" x14ac:dyDescent="0.2">
      <c r="A34" s="417">
        <v>1</v>
      </c>
      <c r="B34" s="233" t="s">
        <v>17</v>
      </c>
      <c r="C34" s="334">
        <v>25</v>
      </c>
      <c r="D34" s="424">
        <f t="shared" si="0"/>
        <v>25</v>
      </c>
    </row>
    <row r="35" spans="1:4" x14ac:dyDescent="0.2">
      <c r="A35" s="416">
        <v>1</v>
      </c>
      <c r="B35" s="332" t="s">
        <v>18</v>
      </c>
      <c r="C35" s="511">
        <v>32</v>
      </c>
      <c r="D35" s="506">
        <f t="shared" si="0"/>
        <v>32</v>
      </c>
    </row>
    <row r="36" spans="1:4" x14ac:dyDescent="0.2">
      <c r="A36" s="414">
        <v>1</v>
      </c>
      <c r="B36" s="415" t="s">
        <v>202</v>
      </c>
      <c r="C36" s="513">
        <v>9</v>
      </c>
      <c r="D36" s="514">
        <f t="shared" si="0"/>
        <v>9</v>
      </c>
    </row>
    <row r="37" spans="1:4" x14ac:dyDescent="0.2">
      <c r="A37" s="416">
        <v>1</v>
      </c>
      <c r="B37" s="332" t="s">
        <v>124</v>
      </c>
      <c r="C37" s="511">
        <v>7</v>
      </c>
      <c r="D37" s="506">
        <f t="shared" si="0"/>
        <v>7</v>
      </c>
    </row>
    <row r="38" spans="1:4" x14ac:dyDescent="0.2">
      <c r="A38" s="417">
        <v>1</v>
      </c>
      <c r="B38" s="233" t="s">
        <v>162</v>
      </c>
      <c r="C38" s="334">
        <v>390</v>
      </c>
      <c r="D38" s="424">
        <f t="shared" si="0"/>
        <v>390</v>
      </c>
    </row>
    <row r="39" spans="1:4" x14ac:dyDescent="0.2">
      <c r="A39" s="416">
        <v>1</v>
      </c>
      <c r="B39" s="332" t="s">
        <v>163</v>
      </c>
      <c r="C39" s="511">
        <v>70</v>
      </c>
      <c r="D39" s="506">
        <f t="shared" si="0"/>
        <v>70</v>
      </c>
    </row>
    <row r="40" spans="1:4" x14ac:dyDescent="0.2">
      <c r="A40" s="417">
        <v>1</v>
      </c>
      <c r="B40" s="233" t="s">
        <v>164</v>
      </c>
      <c r="C40" s="334">
        <v>113</v>
      </c>
      <c r="D40" s="424">
        <f t="shared" si="0"/>
        <v>113</v>
      </c>
    </row>
    <row r="41" spans="1:4" x14ac:dyDescent="0.2">
      <c r="A41" s="420">
        <v>1</v>
      </c>
      <c r="B41" s="419" t="s">
        <v>203</v>
      </c>
      <c r="C41" s="515">
        <v>6</v>
      </c>
      <c r="D41" s="517">
        <f t="shared" si="0"/>
        <v>6</v>
      </c>
    </row>
    <row r="42" spans="1:4" x14ac:dyDescent="0.2">
      <c r="A42" s="414">
        <v>1</v>
      </c>
      <c r="B42" s="415" t="s">
        <v>204</v>
      </c>
      <c r="C42" s="513">
        <v>31</v>
      </c>
      <c r="D42" s="514">
        <f t="shared" si="0"/>
        <v>31</v>
      </c>
    </row>
    <row r="43" spans="1:4" x14ac:dyDescent="0.2">
      <c r="A43" s="416">
        <v>1</v>
      </c>
      <c r="B43" s="332" t="s">
        <v>165</v>
      </c>
      <c r="C43" s="511">
        <v>9</v>
      </c>
      <c r="D43" s="506">
        <f t="shared" si="0"/>
        <v>9</v>
      </c>
    </row>
    <row r="44" spans="1:4" x14ac:dyDescent="0.2">
      <c r="A44" s="417">
        <v>2</v>
      </c>
      <c r="B44" s="233" t="s">
        <v>166</v>
      </c>
      <c r="C44" s="334">
        <v>54</v>
      </c>
      <c r="D44" s="424">
        <f t="shared" si="0"/>
        <v>108</v>
      </c>
    </row>
    <row r="45" spans="1:4" x14ac:dyDescent="0.2">
      <c r="A45" s="420">
        <v>1</v>
      </c>
      <c r="B45" s="419" t="s">
        <v>205</v>
      </c>
      <c r="C45" s="515">
        <v>138</v>
      </c>
      <c r="D45" s="507">
        <f t="shared" si="0"/>
        <v>138</v>
      </c>
    </row>
    <row r="46" spans="1:4" s="51" customFormat="1" x14ac:dyDescent="0.2">
      <c r="A46" s="414">
        <v>3</v>
      </c>
      <c r="B46" s="415" t="s">
        <v>207</v>
      </c>
      <c r="C46" s="513">
        <v>16</v>
      </c>
      <c r="D46" s="514">
        <f t="shared" si="0"/>
        <v>48</v>
      </c>
    </row>
    <row r="47" spans="1:4" x14ac:dyDescent="0.2">
      <c r="A47" s="416">
        <v>1</v>
      </c>
      <c r="B47" s="332" t="s">
        <v>167</v>
      </c>
      <c r="C47" s="511">
        <v>15</v>
      </c>
      <c r="D47" s="506">
        <f t="shared" si="0"/>
        <v>15</v>
      </c>
    </row>
    <row r="48" spans="1:4" x14ac:dyDescent="0.2">
      <c r="A48" s="412">
        <v>1</v>
      </c>
      <c r="B48" s="228" t="s">
        <v>168</v>
      </c>
      <c r="C48" s="509">
        <v>23</v>
      </c>
      <c r="D48" s="504">
        <f t="shared" si="0"/>
        <v>23</v>
      </c>
    </row>
    <row r="49" spans="1:4" x14ac:dyDescent="0.2">
      <c r="A49" s="416">
        <v>1</v>
      </c>
      <c r="B49" s="332" t="s">
        <v>169</v>
      </c>
      <c r="C49" s="511">
        <v>62</v>
      </c>
      <c r="D49" s="506">
        <f t="shared" si="0"/>
        <v>62</v>
      </c>
    </row>
    <row r="50" spans="1:4" x14ac:dyDescent="0.2">
      <c r="A50" s="414">
        <v>1</v>
      </c>
      <c r="B50" s="415" t="s">
        <v>206</v>
      </c>
      <c r="C50" s="513">
        <v>62</v>
      </c>
      <c r="D50" s="514">
        <f t="shared" si="0"/>
        <v>62</v>
      </c>
    </row>
    <row r="51" spans="1:4" x14ac:dyDescent="0.2">
      <c r="A51" s="421">
        <v>1</v>
      </c>
      <c r="B51" s="422" t="s">
        <v>125</v>
      </c>
      <c r="C51" s="512">
        <v>10</v>
      </c>
      <c r="D51" s="508">
        <f t="shared" si="0"/>
        <v>10</v>
      </c>
    </row>
    <row r="52" spans="1:4" x14ac:dyDescent="0.2">
      <c r="C52" s="7" t="s">
        <v>100</v>
      </c>
      <c r="D52" s="9">
        <f>SUM(D22:D51)</f>
        <v>1378</v>
      </c>
    </row>
    <row r="53" spans="1:4" x14ac:dyDescent="0.2">
      <c r="C53" s="7"/>
      <c r="D53" s="9"/>
    </row>
    <row r="54" spans="1:4" x14ac:dyDescent="0.2">
      <c r="A54" s="156" t="s">
        <v>126</v>
      </c>
      <c r="B54" s="7"/>
      <c r="C54" s="86"/>
      <c r="D54" s="497">
        <v>75</v>
      </c>
    </row>
    <row r="55" spans="1:4" x14ac:dyDescent="0.2">
      <c r="A55" s="7" t="s">
        <v>20</v>
      </c>
      <c r="D55" s="500">
        <v>1291</v>
      </c>
    </row>
    <row r="56" spans="1:4" x14ac:dyDescent="0.2">
      <c r="A56" s="7"/>
      <c r="D56" s="498">
        <f>SUM(D54:D55)</f>
        <v>1366</v>
      </c>
    </row>
    <row r="58" spans="1:4" ht="18" x14ac:dyDescent="0.25">
      <c r="A58" s="358" t="s">
        <v>220</v>
      </c>
      <c r="B58" s="411"/>
      <c r="C58" s="411"/>
      <c r="D58" s="395">
        <f>SUM(D56,D52,D17,D8)</f>
        <v>12007.45</v>
      </c>
    </row>
    <row r="60" spans="1:4" ht="14.25" x14ac:dyDescent="0.2">
      <c r="A60" s="90" t="s">
        <v>30</v>
      </c>
      <c r="B60" s="91"/>
      <c r="C60" s="91"/>
      <c r="D60" s="10" t="s">
        <v>30</v>
      </c>
    </row>
  </sheetData>
  <mergeCells count="2">
    <mergeCell ref="B1:D1"/>
    <mergeCell ref="B3:D3"/>
  </mergeCells>
  <pageMargins left="0.17" right="0.17" top="0.17" bottom="0.17" header="0.16" footer="0.17"/>
  <pageSetup orientation="portrait" r:id="rId1"/>
  <headerFooter alignWithMargins="0">
    <oddFooter>&amp;LThis is a projected cost for the 2018-2019 program which is subject to change.&amp;RUpdated June 26, 2018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42"/>
  <sheetViews>
    <sheetView view="pageLayout" zoomScaleNormal="100" workbookViewId="0">
      <selection activeCell="I33" sqref="I33"/>
    </sheetView>
  </sheetViews>
  <sheetFormatPr defaultRowHeight="12.75" x14ac:dyDescent="0.2"/>
  <cols>
    <col min="5" max="5" width="4.28515625" customWidth="1"/>
    <col min="6" max="6" width="3.7109375" customWidth="1"/>
    <col min="7" max="7" width="6.42578125" customWidth="1"/>
    <col min="9" max="9" width="13.85546875" customWidth="1"/>
    <col min="10" max="10" width="16.140625" customWidth="1"/>
  </cols>
  <sheetData>
    <row r="1" spans="1:12" ht="18" x14ac:dyDescent="0.25">
      <c r="A1" s="4"/>
      <c r="B1" s="532"/>
      <c r="C1" s="532"/>
      <c r="D1" s="532"/>
      <c r="E1" s="532"/>
      <c r="F1" s="532"/>
      <c r="G1" s="532"/>
      <c r="H1" s="532"/>
      <c r="I1" s="532"/>
      <c r="J1" s="532"/>
    </row>
    <row r="2" spans="1:12" ht="15" x14ac:dyDescent="0.25">
      <c r="A2" s="4"/>
      <c r="B2" s="533" t="s">
        <v>95</v>
      </c>
      <c r="C2" s="533"/>
      <c r="D2" s="533"/>
      <c r="E2" s="533"/>
      <c r="F2" s="533"/>
      <c r="G2" s="533"/>
      <c r="H2" s="533"/>
      <c r="I2" s="533"/>
      <c r="J2" s="533"/>
    </row>
    <row r="3" spans="1:12" ht="15" x14ac:dyDescent="0.25">
      <c r="A3" s="4"/>
      <c r="B3" s="538" t="s">
        <v>195</v>
      </c>
      <c r="C3" s="538"/>
      <c r="D3" s="538"/>
      <c r="E3" s="538"/>
      <c r="F3" s="538"/>
      <c r="G3" s="538"/>
      <c r="H3" s="538"/>
      <c r="I3" s="538"/>
      <c r="J3" s="538"/>
    </row>
    <row r="4" spans="1:12" x14ac:dyDescent="0.2">
      <c r="A4" s="4"/>
      <c r="H4" s="116"/>
      <c r="J4" s="8" t="s">
        <v>171</v>
      </c>
    </row>
    <row r="5" spans="1:12" x14ac:dyDescent="0.2">
      <c r="A5" s="4"/>
      <c r="B5" s="7" t="s">
        <v>2</v>
      </c>
      <c r="C5" s="7"/>
      <c r="D5" s="7"/>
      <c r="E5" s="7"/>
      <c r="F5" s="7"/>
      <c r="G5" s="7"/>
      <c r="H5" s="68"/>
      <c r="I5" s="8" t="s">
        <v>3</v>
      </c>
      <c r="J5" s="8" t="s">
        <v>4</v>
      </c>
    </row>
    <row r="6" spans="1:12" x14ac:dyDescent="0.2">
      <c r="A6" s="4"/>
      <c r="H6" s="5"/>
      <c r="I6" s="6"/>
      <c r="J6" s="6"/>
    </row>
    <row r="7" spans="1:12" x14ac:dyDescent="0.2">
      <c r="A7" s="337">
        <v>23</v>
      </c>
      <c r="B7" s="157" t="s">
        <v>221</v>
      </c>
      <c r="H7" s="5"/>
      <c r="I7" s="6">
        <v>129</v>
      </c>
      <c r="J7" s="9">
        <f>SUM(I7)*A7</f>
        <v>2967</v>
      </c>
    </row>
    <row r="8" spans="1:12" x14ac:dyDescent="0.2">
      <c r="A8" s="4"/>
      <c r="B8" t="s">
        <v>22</v>
      </c>
      <c r="H8" s="5"/>
      <c r="I8" s="31"/>
      <c r="K8" s="27"/>
      <c r="L8" s="6"/>
    </row>
    <row r="9" spans="1:12" x14ac:dyDescent="0.2">
      <c r="A9" s="4"/>
      <c r="H9" s="5"/>
      <c r="I9" s="31"/>
      <c r="K9" s="27"/>
      <c r="L9" s="6"/>
    </row>
    <row r="10" spans="1:12" x14ac:dyDescent="0.2">
      <c r="A10" s="4"/>
      <c r="B10" s="7" t="s">
        <v>6</v>
      </c>
      <c r="H10" s="5"/>
      <c r="I10" s="6"/>
      <c r="J10" s="6"/>
      <c r="L10" s="115"/>
    </row>
    <row r="11" spans="1:12" x14ac:dyDescent="0.2">
      <c r="A11" s="4"/>
      <c r="B11" s="157" t="s">
        <v>8</v>
      </c>
      <c r="H11" s="5"/>
      <c r="I11" s="6">
        <v>9</v>
      </c>
      <c r="J11" s="6">
        <f>SUM(I11)*A7</f>
        <v>207</v>
      </c>
    </row>
    <row r="12" spans="1:12" x14ac:dyDescent="0.2">
      <c r="A12" s="4"/>
      <c r="B12" t="s">
        <v>26</v>
      </c>
      <c r="H12" s="5"/>
      <c r="I12" s="6">
        <v>21.5</v>
      </c>
      <c r="J12" s="6">
        <v>21.5</v>
      </c>
    </row>
    <row r="13" spans="1:12" x14ac:dyDescent="0.2">
      <c r="A13" s="4"/>
      <c r="B13" t="s">
        <v>11</v>
      </c>
      <c r="H13" s="5"/>
      <c r="I13" s="6">
        <v>37.950000000000003</v>
      </c>
      <c r="J13" s="6">
        <v>37.950000000000003</v>
      </c>
    </row>
    <row r="14" spans="1:12" x14ac:dyDescent="0.2">
      <c r="A14" s="4"/>
      <c r="B14" t="s">
        <v>9</v>
      </c>
      <c r="H14" s="5"/>
      <c r="I14" s="6">
        <v>1</v>
      </c>
      <c r="J14" s="6">
        <f>SUM(I14)*A7</f>
        <v>23</v>
      </c>
    </row>
    <row r="15" spans="1:12" x14ac:dyDescent="0.2">
      <c r="A15" s="4"/>
      <c r="B15" t="s">
        <v>23</v>
      </c>
      <c r="H15" s="5"/>
      <c r="I15" s="6">
        <v>9</v>
      </c>
      <c r="J15" s="6">
        <f>SUM(I15)*A7</f>
        <v>207</v>
      </c>
    </row>
    <row r="16" spans="1:12" x14ac:dyDescent="0.2">
      <c r="A16" s="4"/>
      <c r="B16" t="s">
        <v>146</v>
      </c>
      <c r="H16" s="5"/>
      <c r="I16" s="6">
        <v>8</v>
      </c>
      <c r="J16" s="120">
        <f>SUM(I16)*A7</f>
        <v>184</v>
      </c>
    </row>
    <row r="17" spans="1:10" x14ac:dyDescent="0.2">
      <c r="A17" s="4"/>
      <c r="H17" s="5"/>
      <c r="I17" s="6"/>
      <c r="J17" s="9">
        <f>SUM(J11:J16)</f>
        <v>680.45</v>
      </c>
    </row>
    <row r="18" spans="1:10" x14ac:dyDescent="0.2">
      <c r="A18" s="4"/>
      <c r="H18" s="5"/>
      <c r="I18" s="6"/>
      <c r="J18" s="6"/>
    </row>
    <row r="19" spans="1:10" x14ac:dyDescent="0.2">
      <c r="A19" s="4"/>
      <c r="B19" s="7" t="s">
        <v>24</v>
      </c>
      <c r="H19" s="5"/>
      <c r="I19" s="8" t="s">
        <v>3</v>
      </c>
      <c r="J19" s="8" t="s">
        <v>4</v>
      </c>
    </row>
    <row r="20" spans="1:10" x14ac:dyDescent="0.2">
      <c r="A20" s="207" t="s">
        <v>13</v>
      </c>
      <c r="B20" s="208" t="s">
        <v>141</v>
      </c>
      <c r="C20" s="208"/>
      <c r="D20" s="208"/>
      <c r="E20" s="208"/>
      <c r="F20" s="208"/>
      <c r="G20" s="208"/>
      <c r="H20" s="209"/>
      <c r="I20" s="210"/>
      <c r="J20" s="211"/>
    </row>
    <row r="21" spans="1:10" x14ac:dyDescent="0.2">
      <c r="A21" s="212">
        <v>1</v>
      </c>
      <c r="B21" s="38" t="s">
        <v>105</v>
      </c>
      <c r="C21" s="49"/>
      <c r="D21" s="49"/>
      <c r="E21" s="49"/>
      <c r="F21" s="49"/>
      <c r="G21" s="49"/>
      <c r="H21" s="34"/>
      <c r="I21" s="35">
        <v>50</v>
      </c>
      <c r="J21" s="304">
        <f>SUM(I21)*A21</f>
        <v>50</v>
      </c>
    </row>
    <row r="22" spans="1:10" x14ac:dyDescent="0.2">
      <c r="A22" s="213">
        <v>1</v>
      </c>
      <c r="B22" s="79" t="s">
        <v>106</v>
      </c>
      <c r="C22" s="81"/>
      <c r="D22" s="81"/>
      <c r="E22" s="81"/>
      <c r="F22" s="81"/>
      <c r="G22" s="81"/>
      <c r="H22" s="128"/>
      <c r="I22" s="127">
        <v>11</v>
      </c>
      <c r="J22" s="215">
        <f t="shared" ref="J22:J34" si="0">SUM(I22)*A22</f>
        <v>11</v>
      </c>
    </row>
    <row r="23" spans="1:10" x14ac:dyDescent="0.2">
      <c r="A23" s="212">
        <v>1</v>
      </c>
      <c r="B23" s="83" t="s">
        <v>107</v>
      </c>
      <c r="C23" s="84"/>
      <c r="D23" s="84"/>
      <c r="E23" s="84"/>
      <c r="F23" s="84"/>
      <c r="G23" s="84"/>
      <c r="H23" s="85"/>
      <c r="I23" s="110">
        <v>19</v>
      </c>
      <c r="J23" s="216">
        <f t="shared" si="0"/>
        <v>19</v>
      </c>
    </row>
    <row r="24" spans="1:10" x14ac:dyDescent="0.2">
      <c r="A24" s="213">
        <v>1</v>
      </c>
      <c r="B24" s="79" t="s">
        <v>108</v>
      </c>
      <c r="C24" s="81"/>
      <c r="D24" s="81"/>
      <c r="E24" s="81"/>
      <c r="F24" s="81"/>
      <c r="G24" s="81"/>
      <c r="H24" s="81"/>
      <c r="I24" s="127">
        <v>23</v>
      </c>
      <c r="J24" s="215">
        <f t="shared" si="0"/>
        <v>23</v>
      </c>
    </row>
    <row r="25" spans="1:10" x14ac:dyDescent="0.2">
      <c r="A25" s="212">
        <v>1</v>
      </c>
      <c r="B25" s="112" t="s">
        <v>115</v>
      </c>
      <c r="C25" s="38"/>
      <c r="D25" s="38"/>
      <c r="E25" s="38"/>
      <c r="F25" s="38"/>
      <c r="G25" s="38"/>
      <c r="H25" s="38"/>
      <c r="I25" s="110">
        <v>17</v>
      </c>
      <c r="J25" s="216">
        <f t="shared" si="0"/>
        <v>17</v>
      </c>
    </row>
    <row r="26" spans="1:10" x14ac:dyDescent="0.2">
      <c r="A26" s="214">
        <v>1</v>
      </c>
      <c r="B26" s="173" t="s">
        <v>33</v>
      </c>
      <c r="C26" s="126"/>
      <c r="D26" s="126"/>
      <c r="E26" s="126"/>
      <c r="F26" s="126"/>
      <c r="G26" s="126"/>
      <c r="H26" s="126"/>
      <c r="I26" s="127">
        <v>7</v>
      </c>
      <c r="J26" s="215">
        <f t="shared" si="0"/>
        <v>7</v>
      </c>
    </row>
    <row r="27" spans="1:10" x14ac:dyDescent="0.2">
      <c r="A27" s="212">
        <v>1</v>
      </c>
      <c r="B27" s="182" t="s">
        <v>116</v>
      </c>
      <c r="C27" s="38"/>
      <c r="D27" s="38"/>
      <c r="E27" s="38"/>
      <c r="F27" s="38"/>
      <c r="G27" s="38"/>
      <c r="H27" s="109"/>
      <c r="I27" s="110">
        <v>17</v>
      </c>
      <c r="J27" s="216">
        <f t="shared" si="0"/>
        <v>17</v>
      </c>
    </row>
    <row r="28" spans="1:10" x14ac:dyDescent="0.2">
      <c r="A28" s="214">
        <v>1</v>
      </c>
      <c r="B28" s="173" t="s">
        <v>133</v>
      </c>
      <c r="C28" s="126"/>
      <c r="D28" s="126"/>
      <c r="E28" s="126"/>
      <c r="F28" s="126"/>
      <c r="G28" s="126"/>
      <c r="H28" s="126"/>
      <c r="I28" s="127">
        <v>31</v>
      </c>
      <c r="J28" s="215">
        <f t="shared" si="0"/>
        <v>31</v>
      </c>
    </row>
    <row r="29" spans="1:10" x14ac:dyDescent="0.2">
      <c r="A29" s="212">
        <v>1</v>
      </c>
      <c r="B29" s="182" t="s">
        <v>134</v>
      </c>
      <c r="C29" s="38"/>
      <c r="D29" s="38"/>
      <c r="E29" s="38"/>
      <c r="F29" s="38"/>
      <c r="G29" s="38"/>
      <c r="H29" s="38"/>
      <c r="I29" s="110">
        <v>38</v>
      </c>
      <c r="J29" s="216">
        <f t="shared" si="0"/>
        <v>38</v>
      </c>
    </row>
    <row r="30" spans="1:10" x14ac:dyDescent="0.2">
      <c r="A30" s="214">
        <v>1</v>
      </c>
      <c r="B30" s="173" t="s">
        <v>135</v>
      </c>
      <c r="C30" s="126"/>
      <c r="D30" s="126"/>
      <c r="E30" s="126"/>
      <c r="F30" s="126"/>
      <c r="G30" s="126"/>
      <c r="H30" s="126"/>
      <c r="I30" s="127">
        <v>37</v>
      </c>
      <c r="J30" s="215">
        <f t="shared" si="0"/>
        <v>37</v>
      </c>
    </row>
    <row r="31" spans="1:10" x14ac:dyDescent="0.2">
      <c r="A31" s="212">
        <v>1</v>
      </c>
      <c r="B31" s="182" t="s">
        <v>136</v>
      </c>
      <c r="C31" s="38"/>
      <c r="D31" s="38"/>
      <c r="E31" s="38"/>
      <c r="F31" s="38"/>
      <c r="G31" s="38"/>
      <c r="H31" s="38"/>
      <c r="I31" s="110">
        <v>21</v>
      </c>
      <c r="J31" s="216">
        <f t="shared" si="0"/>
        <v>21</v>
      </c>
    </row>
    <row r="32" spans="1:10" x14ac:dyDescent="0.2">
      <c r="A32" s="214">
        <v>1</v>
      </c>
      <c r="B32" s="173" t="s">
        <v>110</v>
      </c>
      <c r="C32" s="126"/>
      <c r="D32" s="126"/>
      <c r="E32" s="126"/>
      <c r="F32" s="126"/>
      <c r="G32" s="126"/>
      <c r="H32" s="126"/>
      <c r="I32" s="127">
        <v>268</v>
      </c>
      <c r="J32" s="215">
        <f t="shared" si="0"/>
        <v>268</v>
      </c>
    </row>
    <row r="33" spans="1:11" x14ac:dyDescent="0.2">
      <c r="A33" s="265">
        <v>1</v>
      </c>
      <c r="B33" s="264" t="s">
        <v>73</v>
      </c>
      <c r="C33" s="38"/>
      <c r="D33" s="38"/>
      <c r="E33" s="38"/>
      <c r="F33" s="38"/>
      <c r="G33" s="38"/>
      <c r="H33" s="109"/>
      <c r="I33" s="305">
        <v>21</v>
      </c>
      <c r="J33" s="281">
        <f t="shared" si="0"/>
        <v>21</v>
      </c>
    </row>
    <row r="34" spans="1:11" x14ac:dyDescent="0.2">
      <c r="A34" s="323">
        <v>1</v>
      </c>
      <c r="B34" s="324" t="s">
        <v>74</v>
      </c>
      <c r="C34" s="325"/>
      <c r="D34" s="325"/>
      <c r="E34" s="325"/>
      <c r="F34" s="325"/>
      <c r="G34" s="325"/>
      <c r="H34" s="326"/>
      <c r="I34" s="322">
        <v>23</v>
      </c>
      <c r="J34" s="327">
        <f t="shared" si="0"/>
        <v>23</v>
      </c>
    </row>
    <row r="35" spans="1:11" x14ac:dyDescent="0.2">
      <c r="A35" s="4"/>
      <c r="H35" s="5"/>
      <c r="I35" s="9" t="s">
        <v>104</v>
      </c>
      <c r="J35" s="59">
        <f>SUM(J21:J34)</f>
        <v>583</v>
      </c>
    </row>
    <row r="36" spans="1:11" x14ac:dyDescent="0.2">
      <c r="A36" s="4"/>
      <c r="H36" s="5"/>
      <c r="I36" s="9"/>
      <c r="J36" s="59"/>
    </row>
    <row r="37" spans="1:11" x14ac:dyDescent="0.2">
      <c r="A37" s="4"/>
      <c r="B37" s="7" t="s">
        <v>19</v>
      </c>
      <c r="H37" s="5"/>
      <c r="I37" s="6"/>
      <c r="J37" s="6"/>
    </row>
    <row r="38" spans="1:11" x14ac:dyDescent="0.2">
      <c r="A38" s="4"/>
      <c r="B38" t="s">
        <v>27</v>
      </c>
      <c r="H38" s="5"/>
      <c r="I38" s="31"/>
      <c r="J38" s="59">
        <v>800</v>
      </c>
    </row>
    <row r="39" spans="1:11" x14ac:dyDescent="0.2">
      <c r="A39" s="4"/>
    </row>
    <row r="40" spans="1:11" s="338" customFormat="1" ht="15.75" x14ac:dyDescent="0.25">
      <c r="A40" s="365"/>
      <c r="B40" s="358" t="s">
        <v>21</v>
      </c>
      <c r="C40" s="358"/>
      <c r="D40" s="358"/>
      <c r="E40" s="358"/>
      <c r="F40" s="358"/>
      <c r="G40" s="358"/>
      <c r="H40" s="359"/>
      <c r="I40" s="360"/>
      <c r="J40" s="360">
        <f>SUM(J7+J17+J35+J38)</f>
        <v>5030.45</v>
      </c>
    </row>
    <row r="41" spans="1:11" x14ac:dyDescent="0.2">
      <c r="A41" s="4"/>
    </row>
    <row r="42" spans="1:11" x14ac:dyDescent="0.2">
      <c r="K42" s="27"/>
    </row>
  </sheetData>
  <mergeCells count="3">
    <mergeCell ref="B1:J1"/>
    <mergeCell ref="B2:J2"/>
    <mergeCell ref="B3:J3"/>
  </mergeCells>
  <pageMargins left="0.7" right="0.7" top="0.75" bottom="0.75" header="0.3" footer="0.3"/>
  <pageSetup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55"/>
  <sheetViews>
    <sheetView view="pageLayout" zoomScaleNormal="100" workbookViewId="0">
      <selection activeCell="G48" sqref="G48"/>
    </sheetView>
  </sheetViews>
  <sheetFormatPr defaultRowHeight="12.75" x14ac:dyDescent="0.2"/>
  <cols>
    <col min="9" max="9" width="12.85546875" customWidth="1"/>
    <col min="10" max="10" width="15.7109375" customWidth="1"/>
  </cols>
  <sheetData>
    <row r="1" spans="1:10" x14ac:dyDescent="0.2">
      <c r="A1" s="4"/>
      <c r="H1" s="5"/>
      <c r="I1" s="6"/>
      <c r="J1" s="6"/>
    </row>
    <row r="2" spans="1:10" ht="18" x14ac:dyDescent="0.25">
      <c r="A2" s="4"/>
      <c r="B2" s="539"/>
      <c r="C2" s="539"/>
      <c r="D2" s="539"/>
      <c r="E2" s="539"/>
      <c r="F2" s="539"/>
      <c r="G2" s="539"/>
      <c r="H2" s="539"/>
      <c r="I2" s="539"/>
      <c r="J2" s="539"/>
    </row>
    <row r="3" spans="1:10" ht="18" x14ac:dyDescent="0.25">
      <c r="A3" s="4"/>
      <c r="B3" s="532"/>
      <c r="C3" s="532"/>
      <c r="D3" s="532"/>
      <c r="E3" s="532"/>
      <c r="F3" s="532"/>
      <c r="G3" s="532"/>
      <c r="H3" s="532"/>
      <c r="I3" s="532"/>
      <c r="J3" s="532"/>
    </row>
    <row r="4" spans="1:10" ht="15" x14ac:dyDescent="0.25">
      <c r="A4" s="4"/>
      <c r="B4" s="533" t="s">
        <v>95</v>
      </c>
      <c r="C4" s="533"/>
      <c r="D4" s="533"/>
      <c r="E4" s="533"/>
      <c r="F4" s="533"/>
      <c r="G4" s="533"/>
      <c r="H4" s="533"/>
      <c r="I4" s="533"/>
      <c r="J4" s="533"/>
    </row>
    <row r="5" spans="1:10" ht="32.25" customHeight="1" x14ac:dyDescent="0.25">
      <c r="A5" s="4"/>
      <c r="B5" s="540" t="s">
        <v>152</v>
      </c>
      <c r="C5" s="540"/>
      <c r="D5" s="540"/>
      <c r="E5" s="540"/>
      <c r="F5" s="540"/>
      <c r="G5" s="540"/>
      <c r="H5" s="540"/>
      <c r="I5" s="540"/>
      <c r="J5" s="540"/>
    </row>
    <row r="6" spans="1:10" x14ac:dyDescent="0.2">
      <c r="A6" s="4"/>
      <c r="H6" s="5"/>
      <c r="I6" s="6"/>
      <c r="J6" s="130" t="s">
        <v>121</v>
      </c>
    </row>
    <row r="7" spans="1:10" x14ac:dyDescent="0.2">
      <c r="A7" s="4"/>
      <c r="B7" s="7" t="s">
        <v>2</v>
      </c>
      <c r="C7" s="7"/>
      <c r="D7" s="7"/>
      <c r="E7" s="7"/>
      <c r="F7" s="7"/>
      <c r="G7" s="7"/>
      <c r="H7" s="68"/>
      <c r="I7" s="8" t="s">
        <v>3</v>
      </c>
      <c r="J7" s="8" t="s">
        <v>4</v>
      </c>
    </row>
    <row r="8" spans="1:10" x14ac:dyDescent="0.2">
      <c r="A8" s="4"/>
      <c r="H8" s="5"/>
      <c r="I8" s="6"/>
      <c r="J8" s="6"/>
    </row>
    <row r="9" spans="1:10" x14ac:dyDescent="0.2">
      <c r="A9" s="337">
        <v>70</v>
      </c>
      <c r="B9" s="157" t="s">
        <v>221</v>
      </c>
      <c r="H9" s="5"/>
      <c r="I9" s="6">
        <v>129</v>
      </c>
      <c r="J9" s="6">
        <f>SUM(I9)*A9</f>
        <v>9030</v>
      </c>
    </row>
    <row r="10" spans="1:10" x14ac:dyDescent="0.2">
      <c r="A10" s="4"/>
      <c r="B10" t="s">
        <v>22</v>
      </c>
      <c r="H10" s="5"/>
      <c r="I10" s="6"/>
      <c r="J10" s="9">
        <f>SUM(J9:J9)</f>
        <v>9030</v>
      </c>
    </row>
    <row r="11" spans="1:10" x14ac:dyDescent="0.2">
      <c r="A11" s="4"/>
      <c r="H11" s="5"/>
      <c r="I11" s="6"/>
      <c r="J11" s="9"/>
    </row>
    <row r="12" spans="1:10" x14ac:dyDescent="0.2">
      <c r="A12" s="4"/>
      <c r="B12" s="7" t="s">
        <v>6</v>
      </c>
      <c r="H12" s="5"/>
      <c r="I12" s="6"/>
      <c r="J12" s="6"/>
    </row>
    <row r="13" spans="1:10" x14ac:dyDescent="0.2">
      <c r="A13" s="4"/>
      <c r="B13" t="s">
        <v>8</v>
      </c>
      <c r="H13" s="5"/>
      <c r="I13" s="6">
        <v>9</v>
      </c>
      <c r="J13" s="6">
        <f>SUM(I13)*A9</f>
        <v>630</v>
      </c>
    </row>
    <row r="14" spans="1:10" x14ac:dyDescent="0.2">
      <c r="A14" s="4"/>
      <c r="B14" t="s">
        <v>26</v>
      </c>
      <c r="H14" s="5"/>
      <c r="I14" s="6">
        <v>21.5</v>
      </c>
      <c r="J14" s="6">
        <v>21.5</v>
      </c>
    </row>
    <row r="15" spans="1:10" x14ac:dyDescent="0.2">
      <c r="A15" s="4"/>
      <c r="B15" t="s">
        <v>11</v>
      </c>
      <c r="H15" s="5"/>
      <c r="I15" s="6">
        <v>37.950000000000003</v>
      </c>
      <c r="J15" s="6">
        <v>37.950000000000003</v>
      </c>
    </row>
    <row r="16" spans="1:10" x14ac:dyDescent="0.2">
      <c r="A16" s="4"/>
      <c r="B16" t="s">
        <v>9</v>
      </c>
      <c r="H16" s="5"/>
      <c r="I16" s="6">
        <v>1</v>
      </c>
      <c r="J16" s="6">
        <f>SUM(I16)*A9</f>
        <v>70</v>
      </c>
    </row>
    <row r="17" spans="1:10" x14ac:dyDescent="0.2">
      <c r="A17" s="4"/>
      <c r="B17" t="s">
        <v>23</v>
      </c>
      <c r="H17" s="5"/>
      <c r="I17" s="6">
        <v>9</v>
      </c>
      <c r="J17" s="6">
        <f>SUM(I17)*A9</f>
        <v>630</v>
      </c>
    </row>
    <row r="18" spans="1:10" x14ac:dyDescent="0.2">
      <c r="A18" s="4"/>
      <c r="B18" t="s">
        <v>146</v>
      </c>
      <c r="H18" s="5"/>
      <c r="I18" s="6">
        <v>8</v>
      </c>
      <c r="J18" s="6">
        <f>SUM(I18)*A9</f>
        <v>560</v>
      </c>
    </row>
    <row r="19" spans="1:10" x14ac:dyDescent="0.2">
      <c r="A19" s="4"/>
      <c r="H19" s="5"/>
      <c r="I19" s="6"/>
      <c r="J19" s="9">
        <f>SUM(J13:J18)</f>
        <v>1949.45</v>
      </c>
    </row>
    <row r="20" spans="1:10" x14ac:dyDescent="0.2">
      <c r="A20" s="4"/>
      <c r="H20" s="5"/>
      <c r="I20" s="6"/>
      <c r="J20" s="6"/>
    </row>
    <row r="21" spans="1:10" x14ac:dyDescent="0.2">
      <c r="A21" s="4"/>
    </row>
    <row r="22" spans="1:10" x14ac:dyDescent="0.2">
      <c r="A22" s="4"/>
      <c r="B22" s="7" t="s">
        <v>24</v>
      </c>
      <c r="H22" s="5"/>
      <c r="I22" s="8" t="s">
        <v>3</v>
      </c>
      <c r="J22" s="8" t="s">
        <v>4</v>
      </c>
    </row>
    <row r="23" spans="1:10" x14ac:dyDescent="0.2">
      <c r="A23" s="207" t="s">
        <v>13</v>
      </c>
      <c r="B23" s="208" t="s">
        <v>142</v>
      </c>
      <c r="C23" s="208"/>
      <c r="D23" s="208"/>
      <c r="E23" s="208"/>
      <c r="F23" s="208"/>
      <c r="G23" s="208"/>
      <c r="H23" s="209"/>
      <c r="I23" s="210"/>
      <c r="J23" s="211"/>
    </row>
    <row r="24" spans="1:10" x14ac:dyDescent="0.2">
      <c r="A24" s="212">
        <v>1</v>
      </c>
      <c r="B24" s="38" t="s">
        <v>105</v>
      </c>
      <c r="C24" s="49"/>
      <c r="D24" s="49"/>
      <c r="E24" s="49"/>
      <c r="F24" s="49"/>
      <c r="G24" s="49"/>
      <c r="H24" s="34"/>
      <c r="I24" s="131">
        <v>50</v>
      </c>
      <c r="J24" s="131">
        <v>50</v>
      </c>
    </row>
    <row r="25" spans="1:10" x14ac:dyDescent="0.2">
      <c r="A25" s="213">
        <v>1</v>
      </c>
      <c r="B25" s="79" t="s">
        <v>106</v>
      </c>
      <c r="C25" s="81"/>
      <c r="D25" s="81"/>
      <c r="E25" s="81"/>
      <c r="F25" s="81"/>
      <c r="G25" s="81"/>
      <c r="H25" s="82"/>
      <c r="I25" s="215">
        <v>11</v>
      </c>
      <c r="J25" s="215">
        <v>11</v>
      </c>
    </row>
    <row r="26" spans="1:10" x14ac:dyDescent="0.2">
      <c r="A26" s="212">
        <v>1</v>
      </c>
      <c r="B26" s="83" t="s">
        <v>107</v>
      </c>
      <c r="C26" s="84"/>
      <c r="D26" s="84"/>
      <c r="E26" s="84"/>
      <c r="F26" s="84"/>
      <c r="G26" s="84"/>
      <c r="H26" s="85"/>
      <c r="I26" s="216">
        <v>19</v>
      </c>
      <c r="J26" s="216">
        <v>19</v>
      </c>
    </row>
    <row r="27" spans="1:10" x14ac:dyDescent="0.2">
      <c r="A27" s="213">
        <v>1</v>
      </c>
      <c r="B27" s="79" t="s">
        <v>108</v>
      </c>
      <c r="C27" s="81"/>
      <c r="D27" s="81"/>
      <c r="E27" s="81"/>
      <c r="F27" s="81"/>
      <c r="G27" s="81"/>
      <c r="H27" s="81"/>
      <c r="I27" s="215">
        <v>24</v>
      </c>
      <c r="J27" s="215">
        <v>24</v>
      </c>
    </row>
    <row r="28" spans="1:10" x14ac:dyDescent="0.2">
      <c r="A28" s="212">
        <v>1</v>
      </c>
      <c r="B28" s="83" t="s">
        <v>109</v>
      </c>
      <c r="C28" s="84"/>
      <c r="D28" s="84"/>
      <c r="E28" s="84"/>
      <c r="F28" s="84"/>
      <c r="G28" s="84"/>
      <c r="H28" s="84"/>
      <c r="I28" s="216">
        <v>30</v>
      </c>
      <c r="J28" s="216">
        <v>30</v>
      </c>
    </row>
    <row r="29" spans="1:10" x14ac:dyDescent="0.2">
      <c r="A29" s="214">
        <v>1</v>
      </c>
      <c r="B29" s="125" t="s">
        <v>111</v>
      </c>
      <c r="C29" s="126"/>
      <c r="D29" s="126"/>
      <c r="E29" s="126"/>
      <c r="F29" s="126"/>
      <c r="G29" s="126"/>
      <c r="H29" s="126"/>
      <c r="I29" s="215">
        <v>21</v>
      </c>
      <c r="J29" s="215">
        <v>21</v>
      </c>
    </row>
    <row r="30" spans="1:10" x14ac:dyDescent="0.2">
      <c r="A30" s="212">
        <v>1</v>
      </c>
      <c r="B30" s="112" t="s">
        <v>112</v>
      </c>
      <c r="C30" s="84"/>
      <c r="D30" s="84"/>
      <c r="E30" s="84"/>
      <c r="F30" s="84"/>
      <c r="G30" s="84"/>
      <c r="H30" s="84"/>
      <c r="I30" s="216">
        <v>19</v>
      </c>
      <c r="J30" s="216">
        <v>19</v>
      </c>
    </row>
    <row r="31" spans="1:10" x14ac:dyDescent="0.2">
      <c r="A31" s="214">
        <v>1</v>
      </c>
      <c r="B31" s="125" t="s">
        <v>115</v>
      </c>
      <c r="C31" s="126"/>
      <c r="D31" s="126"/>
      <c r="E31" s="126"/>
      <c r="F31" s="126"/>
      <c r="G31" s="126"/>
      <c r="H31" s="126"/>
      <c r="I31" s="215">
        <v>17</v>
      </c>
      <c r="J31" s="215">
        <v>17</v>
      </c>
    </row>
    <row r="32" spans="1:10" x14ac:dyDescent="0.2">
      <c r="A32" s="212">
        <v>1</v>
      </c>
      <c r="B32" s="182" t="s">
        <v>33</v>
      </c>
      <c r="C32" s="38"/>
      <c r="D32" s="38"/>
      <c r="E32" s="38"/>
      <c r="F32" s="38"/>
      <c r="G32" s="38"/>
      <c r="H32" s="38"/>
      <c r="I32" s="216">
        <v>7</v>
      </c>
      <c r="J32" s="216">
        <v>7</v>
      </c>
    </row>
    <row r="33" spans="1:10" x14ac:dyDescent="0.2">
      <c r="A33" s="214">
        <v>1</v>
      </c>
      <c r="B33" s="173" t="s">
        <v>116</v>
      </c>
      <c r="C33" s="126"/>
      <c r="D33" s="126"/>
      <c r="E33" s="126"/>
      <c r="F33" s="126"/>
      <c r="G33" s="126"/>
      <c r="H33" s="128"/>
      <c r="I33" s="215">
        <v>17</v>
      </c>
      <c r="J33" s="215">
        <v>17</v>
      </c>
    </row>
    <row r="34" spans="1:10" x14ac:dyDescent="0.2">
      <c r="A34" s="212">
        <v>1</v>
      </c>
      <c r="B34" s="182" t="s">
        <v>117</v>
      </c>
      <c r="C34" s="38"/>
      <c r="D34" s="38"/>
      <c r="E34" s="38"/>
      <c r="F34" s="38"/>
      <c r="G34" s="38"/>
      <c r="H34" s="38"/>
      <c r="I34" s="216">
        <v>31</v>
      </c>
      <c r="J34" s="216">
        <v>31</v>
      </c>
    </row>
    <row r="35" spans="1:10" x14ac:dyDescent="0.2">
      <c r="A35" s="213">
        <v>1</v>
      </c>
      <c r="B35" s="183" t="s">
        <v>118</v>
      </c>
      <c r="C35" s="81"/>
      <c r="D35" s="81"/>
      <c r="E35" s="81"/>
      <c r="F35" s="81"/>
      <c r="G35" s="81"/>
      <c r="H35" s="81"/>
      <c r="I35" s="215">
        <v>38</v>
      </c>
      <c r="J35" s="215">
        <v>38</v>
      </c>
    </row>
    <row r="36" spans="1:10" x14ac:dyDescent="0.2">
      <c r="A36" s="212">
        <v>1</v>
      </c>
      <c r="B36" s="182" t="s">
        <v>119</v>
      </c>
      <c r="C36" s="38"/>
      <c r="D36" s="38"/>
      <c r="E36" s="38"/>
      <c r="F36" s="38"/>
      <c r="G36" s="38"/>
      <c r="H36" s="38"/>
      <c r="I36" s="216">
        <v>21</v>
      </c>
      <c r="J36" s="216">
        <v>21</v>
      </c>
    </row>
    <row r="37" spans="1:10" x14ac:dyDescent="0.2">
      <c r="A37" s="213">
        <v>1</v>
      </c>
      <c r="B37" s="183" t="s">
        <v>120</v>
      </c>
      <c r="C37" s="81"/>
      <c r="D37" s="81"/>
      <c r="E37" s="81"/>
      <c r="F37" s="81"/>
      <c r="G37" s="81"/>
      <c r="H37" s="81"/>
      <c r="I37" s="215">
        <v>21</v>
      </c>
      <c r="J37" s="215">
        <v>21</v>
      </c>
    </row>
    <row r="38" spans="1:10" x14ac:dyDescent="0.2">
      <c r="A38" s="212">
        <v>1</v>
      </c>
      <c r="B38" s="182" t="s">
        <v>113</v>
      </c>
      <c r="C38" s="38"/>
      <c r="D38" s="38"/>
      <c r="E38" s="38"/>
      <c r="F38" s="38"/>
      <c r="G38" s="38"/>
      <c r="H38" s="38"/>
      <c r="I38" s="216">
        <v>45</v>
      </c>
      <c r="J38" s="216">
        <v>45</v>
      </c>
    </row>
    <row r="39" spans="1:10" x14ac:dyDescent="0.2">
      <c r="A39" s="213">
        <v>1</v>
      </c>
      <c r="B39" s="183" t="s">
        <v>114</v>
      </c>
      <c r="C39" s="81"/>
      <c r="D39" s="81"/>
      <c r="E39" s="81"/>
      <c r="F39" s="81"/>
      <c r="G39" s="81"/>
      <c r="H39" s="81"/>
      <c r="I39" s="215">
        <v>23</v>
      </c>
      <c r="J39" s="215">
        <v>23</v>
      </c>
    </row>
    <row r="40" spans="1:10" x14ac:dyDescent="0.2">
      <c r="A40" s="212">
        <v>1</v>
      </c>
      <c r="B40" s="182" t="s">
        <v>110</v>
      </c>
      <c r="C40" s="38"/>
      <c r="D40" s="38"/>
      <c r="E40" s="38"/>
      <c r="F40" s="38"/>
      <c r="G40" s="38"/>
      <c r="H40" s="38"/>
      <c r="I40" s="216">
        <v>268</v>
      </c>
      <c r="J40" s="216">
        <v>268</v>
      </c>
    </row>
    <row r="41" spans="1:10" x14ac:dyDescent="0.2">
      <c r="A41" s="217">
        <v>1</v>
      </c>
      <c r="B41" s="129" t="s">
        <v>73</v>
      </c>
      <c r="C41" s="126"/>
      <c r="D41" s="126"/>
      <c r="E41" s="126"/>
      <c r="F41" s="126"/>
      <c r="G41" s="126"/>
      <c r="H41" s="128"/>
      <c r="I41" s="282">
        <v>32</v>
      </c>
      <c r="J41" s="282">
        <v>32</v>
      </c>
    </row>
    <row r="42" spans="1:10" x14ac:dyDescent="0.2">
      <c r="A42" s="218">
        <v>1</v>
      </c>
      <c r="B42" s="219" t="s">
        <v>74</v>
      </c>
      <c r="C42" s="220"/>
      <c r="D42" s="220"/>
      <c r="E42" s="220"/>
      <c r="F42" s="220"/>
      <c r="G42" s="220"/>
      <c r="H42" s="221"/>
      <c r="I42" s="274">
        <v>23</v>
      </c>
      <c r="J42" s="274">
        <v>23</v>
      </c>
    </row>
    <row r="43" spans="1:10" x14ac:dyDescent="0.2">
      <c r="A43" s="4"/>
      <c r="H43" s="5"/>
      <c r="I43" s="9" t="s">
        <v>104</v>
      </c>
      <c r="J43" s="9">
        <f>SUM(J24:J42)</f>
        <v>717</v>
      </c>
    </row>
    <row r="44" spans="1:10" x14ac:dyDescent="0.2">
      <c r="A44" s="4"/>
      <c r="H44" s="5"/>
      <c r="I44" s="6"/>
      <c r="J44" s="6"/>
    </row>
    <row r="45" spans="1:10" s="51" customFormat="1" x14ac:dyDescent="0.2">
      <c r="A45" s="4"/>
      <c r="B45" s="7" t="s">
        <v>19</v>
      </c>
      <c r="C45"/>
      <c r="D45"/>
      <c r="E45"/>
      <c r="F45"/>
      <c r="G45"/>
      <c r="H45" s="5"/>
      <c r="I45" s="6"/>
      <c r="J45" s="6"/>
    </row>
    <row r="46" spans="1:10" x14ac:dyDescent="0.2">
      <c r="A46" s="4"/>
      <c r="B46" t="s">
        <v>27</v>
      </c>
      <c r="H46" s="5"/>
      <c r="I46" s="6"/>
      <c r="J46" s="120">
        <v>2712</v>
      </c>
    </row>
    <row r="47" spans="1:10" x14ac:dyDescent="0.2">
      <c r="J47" s="9">
        <f>SUM(J46:J46)</f>
        <v>2712</v>
      </c>
    </row>
    <row r="49" spans="1:10" ht="15.75" x14ac:dyDescent="0.25">
      <c r="A49" s="365"/>
      <c r="B49" s="358" t="s">
        <v>21</v>
      </c>
      <c r="C49" s="358"/>
      <c r="D49" s="358"/>
      <c r="E49" s="358"/>
      <c r="F49" s="358"/>
      <c r="G49" s="358"/>
      <c r="H49" s="359"/>
      <c r="I49" s="360"/>
      <c r="J49" s="360">
        <f>SUM(J10,J19,J43,J47)</f>
        <v>14408.45</v>
      </c>
    </row>
    <row r="50" spans="1:10" s="338" customFormat="1" ht="15" x14ac:dyDescent="0.2">
      <c r="A50" s="4"/>
      <c r="B50"/>
      <c r="C50"/>
      <c r="D50"/>
      <c r="E50"/>
      <c r="F50"/>
      <c r="G50"/>
      <c r="H50"/>
      <c r="I50"/>
      <c r="J50"/>
    </row>
    <row r="53" spans="1:10" x14ac:dyDescent="0.2">
      <c r="A53" s="4"/>
      <c r="B53" s="41"/>
      <c r="H53" s="5"/>
      <c r="I53" s="6"/>
      <c r="J53" s="6"/>
    </row>
    <row r="54" spans="1:10" x14ac:dyDescent="0.2">
      <c r="A54" s="4"/>
    </row>
    <row r="55" spans="1:10" ht="8.25" customHeight="1" x14ac:dyDescent="0.2"/>
  </sheetData>
  <mergeCells count="4">
    <mergeCell ref="B2:J2"/>
    <mergeCell ref="B3:J3"/>
    <mergeCell ref="B4:J4"/>
    <mergeCell ref="B5:J5"/>
  </mergeCells>
  <pageMargins left="0.7" right="0.7" top="0.75" bottom="0.75" header="0.3" footer="0.3"/>
  <pageSetup scale="90"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K203"/>
  <sheetViews>
    <sheetView view="pageLayout" topLeftCell="A11" zoomScaleNormal="100" workbookViewId="0">
      <selection activeCell="I33" sqref="I33"/>
    </sheetView>
  </sheetViews>
  <sheetFormatPr defaultColWidth="9.140625" defaultRowHeight="12.75" x14ac:dyDescent="0.2"/>
  <cols>
    <col min="1" max="7" width="9.140625" style="27"/>
    <col min="8" max="8" width="10.7109375" style="27" customWidth="1"/>
    <col min="9" max="9" width="19.5703125" style="27" customWidth="1"/>
    <col min="10" max="10" width="0.140625" style="27" customWidth="1"/>
    <col min="11" max="11" width="15.42578125" style="27" customWidth="1"/>
    <col min="12" max="17" width="9.140625" style="27"/>
    <col min="18" max="16384" width="9.140625" style="92"/>
  </cols>
  <sheetData>
    <row r="1" spans="1:37" x14ac:dyDescent="0.2">
      <c r="A1" s="29"/>
      <c r="H1" s="30"/>
      <c r="I1" s="31"/>
      <c r="J1" s="31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37" ht="18" x14ac:dyDescent="0.25">
      <c r="A2" s="29"/>
      <c r="B2" s="539"/>
      <c r="C2" s="539"/>
      <c r="D2" s="539"/>
      <c r="E2" s="539"/>
      <c r="F2" s="539"/>
      <c r="G2" s="539"/>
      <c r="H2" s="539"/>
      <c r="I2" s="539"/>
      <c r="J2" s="539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18" x14ac:dyDescent="0.25">
      <c r="A3" s="29"/>
      <c r="B3" s="539"/>
      <c r="C3" s="539"/>
      <c r="D3" s="539"/>
      <c r="E3" s="539"/>
      <c r="F3" s="539"/>
      <c r="G3" s="539"/>
      <c r="H3" s="539"/>
      <c r="I3" s="539"/>
      <c r="J3" s="539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7" ht="33" customHeight="1" x14ac:dyDescent="0.25">
      <c r="A4" s="29"/>
      <c r="B4" s="540" t="s">
        <v>196</v>
      </c>
      <c r="C4" s="540"/>
      <c r="D4" s="540"/>
      <c r="E4" s="540"/>
      <c r="F4" s="540"/>
      <c r="G4" s="540"/>
      <c r="H4" s="540"/>
      <c r="I4" s="540"/>
      <c r="J4" s="540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1:37" x14ac:dyDescent="0.2">
      <c r="A5" s="29"/>
      <c r="H5" s="30"/>
      <c r="I5" s="97"/>
      <c r="J5" s="31"/>
      <c r="K5" s="97" t="s">
        <v>94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37" ht="15" x14ac:dyDescent="0.25">
      <c r="A6" s="29"/>
      <c r="B6" s="96" t="s">
        <v>2</v>
      </c>
      <c r="C6" s="96"/>
      <c r="D6" s="96"/>
      <c r="E6" s="96"/>
      <c r="F6" s="96"/>
      <c r="G6" s="96"/>
      <c r="H6" s="106"/>
      <c r="I6" s="97" t="s">
        <v>3</v>
      </c>
      <c r="J6" s="97" t="s">
        <v>4</v>
      </c>
      <c r="K6" s="107" t="s">
        <v>4</v>
      </c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37" x14ac:dyDescent="0.2">
      <c r="A7" s="108">
        <v>72</v>
      </c>
      <c r="B7" s="184" t="s">
        <v>221</v>
      </c>
      <c r="H7" s="30"/>
      <c r="I7" s="31">
        <v>129</v>
      </c>
      <c r="J7" s="31">
        <v>6660</v>
      </c>
      <c r="K7" s="111">
        <f>SUM(I7)*A7</f>
        <v>9288</v>
      </c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37" x14ac:dyDescent="0.2">
      <c r="A8" s="29"/>
      <c r="B8" t="s">
        <v>22</v>
      </c>
      <c r="G8" s="108"/>
      <c r="H8" s="30"/>
      <c r="I8" s="31"/>
      <c r="J8" s="31"/>
      <c r="K8" s="122">
        <f>SUM(K7:K7)</f>
        <v>9288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37" x14ac:dyDescent="0.2">
      <c r="A9" s="29"/>
      <c r="B9" s="96" t="s">
        <v>6</v>
      </c>
      <c r="G9" s="108"/>
      <c r="H9" s="30"/>
      <c r="I9" s="31"/>
      <c r="J9" s="31"/>
      <c r="K9" s="111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</row>
    <row r="10" spans="1:37" x14ac:dyDescent="0.2">
      <c r="A10" s="29"/>
      <c r="B10" s="184" t="s">
        <v>8</v>
      </c>
      <c r="H10" s="30"/>
      <c r="I10" s="31">
        <v>9</v>
      </c>
      <c r="J10" s="31"/>
      <c r="K10" s="111">
        <f>SUM(I10)*A7</f>
        <v>648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1" spans="1:37" x14ac:dyDescent="0.2">
      <c r="A11" s="29"/>
      <c r="B11" s="27" t="s">
        <v>26</v>
      </c>
      <c r="H11" s="30"/>
      <c r="I11" s="31">
        <v>21.5</v>
      </c>
      <c r="J11" s="31">
        <v>21.5</v>
      </c>
      <c r="K11" s="111">
        <v>21.5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1:37" x14ac:dyDescent="0.2">
      <c r="A12" s="29"/>
      <c r="B12" s="27" t="s">
        <v>11</v>
      </c>
      <c r="H12" s="30"/>
      <c r="I12" s="31">
        <v>37.950000000000003</v>
      </c>
      <c r="J12" s="31">
        <v>37</v>
      </c>
      <c r="K12" s="111">
        <v>37.950000000000003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1:37" x14ac:dyDescent="0.2">
      <c r="A13" s="29"/>
      <c r="B13" s="27" t="s">
        <v>9</v>
      </c>
      <c r="H13" s="30"/>
      <c r="I13" s="31">
        <v>1</v>
      </c>
      <c r="J13" s="31">
        <v>79</v>
      </c>
      <c r="K13" s="111">
        <f>SUM(I13)*A7</f>
        <v>72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  <row r="14" spans="1:37" x14ac:dyDescent="0.2">
      <c r="A14" s="29"/>
      <c r="B14" s="33" t="s">
        <v>23</v>
      </c>
      <c r="H14" s="30"/>
      <c r="I14" s="31">
        <v>9</v>
      </c>
      <c r="J14" s="31">
        <v>711</v>
      </c>
      <c r="K14" s="111">
        <f>SUM(I14)*A7</f>
        <v>648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</row>
    <row r="15" spans="1:37" ht="15" x14ac:dyDescent="0.25">
      <c r="A15" s="29"/>
      <c r="B15" s="27" t="s">
        <v>146</v>
      </c>
      <c r="H15" s="30"/>
      <c r="I15" s="31">
        <v>8</v>
      </c>
      <c r="J15" s="98">
        <v>711</v>
      </c>
      <c r="K15" s="123">
        <f>SUM(I15)*A7</f>
        <v>576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</row>
    <row r="16" spans="1:37" x14ac:dyDescent="0.2">
      <c r="A16" s="29"/>
      <c r="H16" s="30"/>
      <c r="I16" s="31"/>
      <c r="J16" s="31">
        <f>SUM(J11:J15)</f>
        <v>1559.5</v>
      </c>
      <c r="K16" s="122">
        <f>SUM(K10:K15)</f>
        <v>2003.45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</row>
    <row r="17" spans="1:37" x14ac:dyDescent="0.2">
      <c r="A17" s="29"/>
      <c r="H17" s="30"/>
      <c r="I17" s="31"/>
      <c r="J17" s="31"/>
      <c r="K17" s="111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</row>
    <row r="18" spans="1:37" ht="13.5" thickBot="1" x14ac:dyDescent="0.25">
      <c r="A18" s="29"/>
      <c r="B18" s="96" t="s">
        <v>99</v>
      </c>
      <c r="C18" s="96"/>
      <c r="H18" s="30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37" ht="13.5" thickBot="1" x14ac:dyDescent="0.25">
      <c r="A19" s="380" t="s">
        <v>13</v>
      </c>
      <c r="B19" s="133" t="s">
        <v>143</v>
      </c>
      <c r="C19" s="381"/>
      <c r="D19" s="381"/>
      <c r="E19" s="381"/>
      <c r="F19" s="381"/>
      <c r="G19" s="381"/>
      <c r="H19" s="382"/>
      <c r="I19" s="383" t="s">
        <v>3</v>
      </c>
      <c r="J19" s="384"/>
      <c r="K19" s="385" t="s">
        <v>52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</row>
    <row r="20" spans="1:37" x14ac:dyDescent="0.2">
      <c r="A20" s="369">
        <v>1</v>
      </c>
      <c r="B20" s="181" t="s">
        <v>69</v>
      </c>
      <c r="C20" s="181"/>
      <c r="D20" s="181"/>
      <c r="E20" s="181"/>
      <c r="F20" s="181"/>
      <c r="G20" s="181"/>
      <c r="H20" s="370"/>
      <c r="I20" s="371">
        <v>8</v>
      </c>
      <c r="J20" s="372">
        <v>8</v>
      </c>
      <c r="K20" s="373">
        <f>+A20*I20</f>
        <v>8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</row>
    <row r="21" spans="1:37" x14ac:dyDescent="0.2">
      <c r="A21" s="366">
        <v>1</v>
      </c>
      <c r="B21" s="126" t="s">
        <v>70</v>
      </c>
      <c r="C21" s="126"/>
      <c r="D21" s="126"/>
      <c r="E21" s="126"/>
      <c r="F21" s="126"/>
      <c r="G21" s="126"/>
      <c r="H21" s="128"/>
      <c r="I21" s="155">
        <v>2</v>
      </c>
      <c r="J21" s="127" t="s">
        <v>30</v>
      </c>
      <c r="K21" s="367">
        <f>+A21*I21</f>
        <v>2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</row>
    <row r="22" spans="1:37" ht="13.5" thickBot="1" x14ac:dyDescent="0.25">
      <c r="A22" s="374">
        <v>1</v>
      </c>
      <c r="B22" s="375" t="s">
        <v>51</v>
      </c>
      <c r="C22" s="375"/>
      <c r="D22" s="375"/>
      <c r="E22" s="375"/>
      <c r="F22" s="375"/>
      <c r="G22" s="375"/>
      <c r="H22" s="376"/>
      <c r="I22" s="377">
        <v>28</v>
      </c>
      <c r="J22" s="378">
        <v>19.57</v>
      </c>
      <c r="K22" s="379">
        <f>+A22*I22</f>
        <v>28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</row>
    <row r="23" spans="1:37" x14ac:dyDescent="0.2">
      <c r="B23" s="33"/>
      <c r="I23" s="59" t="s">
        <v>102</v>
      </c>
      <c r="K23" s="59">
        <f>SUM(K20:K22)</f>
        <v>38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</row>
    <row r="24" spans="1:37" x14ac:dyDescent="0.2"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</row>
    <row r="25" spans="1:37" x14ac:dyDescent="0.2">
      <c r="B25" s="27" t="s">
        <v>19</v>
      </c>
      <c r="J25" s="31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</row>
    <row r="26" spans="1:37" x14ac:dyDescent="0.2">
      <c r="B26" s="27" t="s">
        <v>27</v>
      </c>
      <c r="J26" s="59">
        <v>912</v>
      </c>
      <c r="K26" s="121">
        <v>1137</v>
      </c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</row>
    <row r="27" spans="1:37" x14ac:dyDescent="0.2">
      <c r="J27" s="59"/>
      <c r="K27" s="59">
        <f>SUM(K26:K26)</f>
        <v>1137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</row>
    <row r="28" spans="1:37" x14ac:dyDescent="0.2">
      <c r="J28" s="59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</row>
    <row r="29" spans="1:37" ht="15.75" x14ac:dyDescent="0.25">
      <c r="A29" s="365"/>
      <c r="B29" s="358" t="s">
        <v>21</v>
      </c>
      <c r="C29" s="365"/>
      <c r="D29" s="365"/>
      <c r="E29" s="365"/>
      <c r="F29" s="365"/>
      <c r="G29" s="365"/>
      <c r="H29" s="365"/>
      <c r="I29" s="365"/>
      <c r="J29" s="360" t="e">
        <f>SUM(J26:J26,#REF!,J21,J13)</f>
        <v>#REF!</v>
      </c>
      <c r="K29" s="360">
        <f>SUM(K27,K23,K16,K8)</f>
        <v>12466.45</v>
      </c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spans="1:37" s="341" customFormat="1" ht="15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</row>
    <row r="31" spans="1:37" x14ac:dyDescent="0.2"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</row>
    <row r="32" spans="1:37" x14ac:dyDescent="0.2"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8:37" x14ac:dyDescent="0.2"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</row>
    <row r="34" spans="18:37" x14ac:dyDescent="0.2"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</row>
    <row r="35" spans="18:37" x14ac:dyDescent="0.2"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</row>
    <row r="36" spans="18:37" x14ac:dyDescent="0.2"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</row>
    <row r="37" spans="18:37" x14ac:dyDescent="0.2"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</row>
    <row r="38" spans="18:37" x14ac:dyDescent="0.2"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18:37" x14ac:dyDescent="0.2"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8:37" x14ac:dyDescent="0.2"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</row>
    <row r="41" spans="18:37" x14ac:dyDescent="0.2"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</row>
    <row r="42" spans="18:37" x14ac:dyDescent="0.2"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</row>
    <row r="43" spans="18:37" x14ac:dyDescent="0.2"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</row>
    <row r="44" spans="18:37" x14ac:dyDescent="0.2"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</row>
    <row r="45" spans="18:37" ht="12.75" customHeight="1" x14ac:dyDescent="0.2"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</row>
    <row r="46" spans="18:37" x14ac:dyDescent="0.2"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8:37" x14ac:dyDescent="0.2"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</row>
    <row r="48" spans="18:37" x14ac:dyDescent="0.2"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</row>
    <row r="49" spans="18:37" x14ac:dyDescent="0.2"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</row>
    <row r="50" spans="18:37" x14ac:dyDescent="0.2"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8:37" x14ac:dyDescent="0.2"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</row>
    <row r="52" spans="18:37" x14ac:dyDescent="0.2"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18:37" x14ac:dyDescent="0.2"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4" spans="18:37" x14ac:dyDescent="0.2"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  <row r="55" spans="18:37" x14ac:dyDescent="0.2"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</row>
    <row r="56" spans="18:37" x14ac:dyDescent="0.2"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</row>
    <row r="57" spans="18:37" x14ac:dyDescent="0.2"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</row>
    <row r="58" spans="18:37" x14ac:dyDescent="0.2"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8:37" x14ac:dyDescent="0.2"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  <row r="60" spans="18:37" x14ac:dyDescent="0.2"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</row>
    <row r="61" spans="18:37" x14ac:dyDescent="0.2"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</row>
    <row r="62" spans="18:37" x14ac:dyDescent="0.2"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</row>
    <row r="63" spans="18:37" x14ac:dyDescent="0.2"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</row>
    <row r="64" spans="18:37" x14ac:dyDescent="0.2"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</row>
    <row r="65" spans="18:37" x14ac:dyDescent="0.2"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</row>
    <row r="66" spans="18:37" x14ac:dyDescent="0.2"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</row>
    <row r="67" spans="18:37" x14ac:dyDescent="0.2"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</row>
    <row r="68" spans="18:37" x14ac:dyDescent="0.2"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</row>
    <row r="69" spans="18:37" x14ac:dyDescent="0.2"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</row>
    <row r="70" spans="18:37" x14ac:dyDescent="0.2"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</row>
    <row r="71" spans="18:37" x14ac:dyDescent="0.2"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</row>
    <row r="72" spans="18:37" x14ac:dyDescent="0.2"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</row>
    <row r="73" spans="18:37" x14ac:dyDescent="0.2"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</row>
    <row r="74" spans="18:37" x14ac:dyDescent="0.2"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</row>
    <row r="75" spans="18:37" x14ac:dyDescent="0.2"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</row>
    <row r="76" spans="18:37" x14ac:dyDescent="0.2"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</row>
    <row r="77" spans="18:37" x14ac:dyDescent="0.2"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</row>
    <row r="78" spans="18:37" x14ac:dyDescent="0.2"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</row>
    <row r="79" spans="18:37" x14ac:dyDescent="0.2"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</row>
    <row r="80" spans="18:37" x14ac:dyDescent="0.2"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</row>
    <row r="81" spans="18:37" x14ac:dyDescent="0.2"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</row>
    <row r="82" spans="18:37" x14ac:dyDescent="0.2"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</row>
    <row r="83" spans="18:37" x14ac:dyDescent="0.2"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</row>
    <row r="84" spans="18:37" x14ac:dyDescent="0.2"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18:37" x14ac:dyDescent="0.2"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18:37" x14ac:dyDescent="0.2"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18:37" x14ac:dyDescent="0.2"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18:37" x14ac:dyDescent="0.2"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18:37" x14ac:dyDescent="0.2"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18:37" x14ac:dyDescent="0.2"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18:37" x14ac:dyDescent="0.2"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18:37" x14ac:dyDescent="0.2"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18:37" x14ac:dyDescent="0.2"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18:37" x14ac:dyDescent="0.2"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18:37" x14ac:dyDescent="0.2"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18:37" x14ac:dyDescent="0.2"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18:37" x14ac:dyDescent="0.2"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18:37" x14ac:dyDescent="0.2"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18:37" x14ac:dyDescent="0.2"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18:37" x14ac:dyDescent="0.2"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18:37" x14ac:dyDescent="0.2"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18:37" x14ac:dyDescent="0.2"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18:37" x14ac:dyDescent="0.2"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18:37" x14ac:dyDescent="0.2"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18:37" x14ac:dyDescent="0.2"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18:37" x14ac:dyDescent="0.2"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  <row r="107" spans="18:37" x14ac:dyDescent="0.2"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</row>
    <row r="108" spans="18:37" x14ac:dyDescent="0.2"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</row>
    <row r="109" spans="18:37" x14ac:dyDescent="0.2"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</row>
    <row r="110" spans="18:37" x14ac:dyDescent="0.2"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</row>
    <row r="111" spans="18:37" x14ac:dyDescent="0.2"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</row>
    <row r="112" spans="18:37" x14ac:dyDescent="0.2"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</row>
    <row r="113" spans="18:37" x14ac:dyDescent="0.2"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</row>
    <row r="114" spans="18:37" x14ac:dyDescent="0.2"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</row>
    <row r="115" spans="18:37" x14ac:dyDescent="0.2"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</row>
    <row r="116" spans="18:37" x14ac:dyDescent="0.2"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</row>
    <row r="117" spans="18:37" x14ac:dyDescent="0.2"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</row>
    <row r="118" spans="18:37" x14ac:dyDescent="0.2"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</row>
    <row r="119" spans="18:37" x14ac:dyDescent="0.2"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</row>
    <row r="120" spans="18:37" x14ac:dyDescent="0.2"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</row>
    <row r="121" spans="18:37" x14ac:dyDescent="0.2"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</row>
    <row r="122" spans="18:37" x14ac:dyDescent="0.2"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</row>
    <row r="123" spans="18:37" x14ac:dyDescent="0.2"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</row>
    <row r="124" spans="18:37" x14ac:dyDescent="0.2"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</row>
    <row r="125" spans="18:37" x14ac:dyDescent="0.2"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</row>
    <row r="126" spans="18:37" x14ac:dyDescent="0.2"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</row>
    <row r="127" spans="18:37" x14ac:dyDescent="0.2"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</row>
    <row r="128" spans="18:37" x14ac:dyDescent="0.2"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</row>
    <row r="129" spans="18:37" x14ac:dyDescent="0.2"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</row>
    <row r="130" spans="18:37" x14ac:dyDescent="0.2"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</row>
    <row r="131" spans="18:37" x14ac:dyDescent="0.2"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</row>
    <row r="132" spans="18:37" x14ac:dyDescent="0.2"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</row>
    <row r="133" spans="18:37" x14ac:dyDescent="0.2"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</row>
    <row r="134" spans="18:37" x14ac:dyDescent="0.2"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</row>
    <row r="135" spans="18:37" x14ac:dyDescent="0.2"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</row>
    <row r="136" spans="18:37" x14ac:dyDescent="0.2"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</row>
    <row r="137" spans="18:37" x14ac:dyDescent="0.2"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</row>
    <row r="138" spans="18:37" x14ac:dyDescent="0.2"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</row>
    <row r="139" spans="18:37" x14ac:dyDescent="0.2"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</row>
    <row r="140" spans="18:37" x14ac:dyDescent="0.2"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</row>
    <row r="141" spans="18:37" x14ac:dyDescent="0.2"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</row>
    <row r="142" spans="18:37" x14ac:dyDescent="0.2"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</row>
    <row r="143" spans="18:37" x14ac:dyDescent="0.2"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</row>
    <row r="144" spans="18:37" x14ac:dyDescent="0.2"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</row>
    <row r="145" spans="18:37" x14ac:dyDescent="0.2"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</row>
    <row r="146" spans="18:37" x14ac:dyDescent="0.2"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</row>
    <row r="147" spans="18:37" x14ac:dyDescent="0.2"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</row>
    <row r="148" spans="18:37" x14ac:dyDescent="0.2"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</row>
    <row r="149" spans="18:37" x14ac:dyDescent="0.2"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</row>
    <row r="150" spans="18:37" x14ac:dyDescent="0.2"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</row>
    <row r="151" spans="18:37" x14ac:dyDescent="0.2"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</row>
    <row r="152" spans="18:37" x14ac:dyDescent="0.2"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</row>
    <row r="153" spans="18:37" x14ac:dyDescent="0.2"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</row>
    <row r="154" spans="18:37" x14ac:dyDescent="0.2"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</row>
    <row r="155" spans="18:37" x14ac:dyDescent="0.2"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</row>
    <row r="156" spans="18:37" x14ac:dyDescent="0.2"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</row>
    <row r="157" spans="18:37" x14ac:dyDescent="0.2"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</row>
    <row r="158" spans="18:37" x14ac:dyDescent="0.2"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</row>
    <row r="159" spans="18:37" x14ac:dyDescent="0.2"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</row>
    <row r="160" spans="18:37" x14ac:dyDescent="0.2"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</row>
    <row r="161" spans="18:37" x14ac:dyDescent="0.2"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</row>
    <row r="162" spans="18:37" x14ac:dyDescent="0.2"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</row>
    <row r="163" spans="18:37" x14ac:dyDescent="0.2"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</row>
    <row r="164" spans="18:37" x14ac:dyDescent="0.2"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</row>
    <row r="165" spans="18:37" x14ac:dyDescent="0.2"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</row>
    <row r="166" spans="18:37" x14ac:dyDescent="0.2"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</row>
    <row r="167" spans="18:37" x14ac:dyDescent="0.2"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</row>
    <row r="168" spans="18:37" x14ac:dyDescent="0.2"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</row>
    <row r="169" spans="18:37" x14ac:dyDescent="0.2"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</row>
    <row r="170" spans="18:37" x14ac:dyDescent="0.2"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</row>
    <row r="171" spans="18:37" x14ac:dyDescent="0.2"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</row>
    <row r="172" spans="18:37" x14ac:dyDescent="0.2"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</row>
    <row r="173" spans="18:37" x14ac:dyDescent="0.2"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</row>
    <row r="174" spans="18:37" x14ac:dyDescent="0.2"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</row>
    <row r="175" spans="18:37" x14ac:dyDescent="0.2"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</row>
    <row r="176" spans="18:37" x14ac:dyDescent="0.2"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</row>
    <row r="177" spans="18:37" x14ac:dyDescent="0.2"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</row>
    <row r="178" spans="18:37" x14ac:dyDescent="0.2"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</row>
    <row r="179" spans="18:37" x14ac:dyDescent="0.2"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</row>
    <row r="180" spans="18:37" x14ac:dyDescent="0.2"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</row>
    <row r="181" spans="18:37" x14ac:dyDescent="0.2"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</row>
    <row r="182" spans="18:37" x14ac:dyDescent="0.2"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</row>
    <row r="183" spans="18:37" x14ac:dyDescent="0.2"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</row>
    <row r="184" spans="18:37" x14ac:dyDescent="0.2"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</row>
    <row r="185" spans="18:37" x14ac:dyDescent="0.2"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</row>
    <row r="186" spans="18:37" x14ac:dyDescent="0.2"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</row>
    <row r="187" spans="18:37" x14ac:dyDescent="0.2"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</row>
    <row r="188" spans="18:37" x14ac:dyDescent="0.2"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</row>
    <row r="189" spans="18:37" x14ac:dyDescent="0.2"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</row>
    <row r="190" spans="18:37" x14ac:dyDescent="0.2"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</row>
    <row r="191" spans="18:37" x14ac:dyDescent="0.2"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</row>
    <row r="192" spans="18:37" x14ac:dyDescent="0.2"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</row>
    <row r="193" spans="18:37" x14ac:dyDescent="0.2"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</row>
    <row r="194" spans="18:37" x14ac:dyDescent="0.2"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</row>
    <row r="195" spans="18:37" x14ac:dyDescent="0.2"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</row>
    <row r="196" spans="18:37" x14ac:dyDescent="0.2"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</row>
    <row r="197" spans="18:37" x14ac:dyDescent="0.2"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</row>
    <row r="198" spans="18:37" x14ac:dyDescent="0.2"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</row>
    <row r="199" spans="18:37" x14ac:dyDescent="0.2"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</row>
    <row r="200" spans="18:37" x14ac:dyDescent="0.2"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</row>
    <row r="201" spans="18:37" x14ac:dyDescent="0.2"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</row>
    <row r="202" spans="18:37" x14ac:dyDescent="0.2"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</row>
    <row r="203" spans="18:37" x14ac:dyDescent="0.2"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</row>
  </sheetData>
  <mergeCells count="3">
    <mergeCell ref="B2:J2"/>
    <mergeCell ref="B3:J3"/>
    <mergeCell ref="B4:J4"/>
  </mergeCells>
  <pageMargins left="0.7" right="0.7" top="0.75" bottom="0.75" header="0.3" footer="0.3"/>
  <pageSetup scale="84"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56"/>
  <sheetViews>
    <sheetView topLeftCell="A23" zoomScaleNormal="100" workbookViewId="0">
      <selection activeCell="B9" sqref="B9"/>
    </sheetView>
  </sheetViews>
  <sheetFormatPr defaultRowHeight="12.75" x14ac:dyDescent="0.2"/>
  <cols>
    <col min="9" max="9" width="12.85546875" customWidth="1"/>
    <col min="10" max="10" width="15.7109375" customWidth="1"/>
  </cols>
  <sheetData>
    <row r="1" spans="1:10" x14ac:dyDescent="0.2">
      <c r="A1" s="4"/>
      <c r="H1" s="5"/>
      <c r="I1" s="6"/>
      <c r="J1" s="6"/>
    </row>
    <row r="2" spans="1:10" ht="18" x14ac:dyDescent="0.25">
      <c r="A2" s="4"/>
      <c r="B2" s="539"/>
      <c r="C2" s="539"/>
      <c r="D2" s="539"/>
      <c r="E2" s="539"/>
      <c r="F2" s="539"/>
      <c r="G2" s="539"/>
      <c r="H2" s="539"/>
      <c r="I2" s="539"/>
      <c r="J2" s="539"/>
    </row>
    <row r="3" spans="1:10" ht="18" x14ac:dyDescent="0.25">
      <c r="A3" s="4"/>
      <c r="B3" s="532"/>
      <c r="C3" s="532"/>
      <c r="D3" s="532"/>
      <c r="E3" s="532"/>
      <c r="F3" s="532"/>
      <c r="G3" s="532"/>
      <c r="H3" s="532"/>
      <c r="I3" s="532"/>
      <c r="J3" s="532"/>
    </row>
    <row r="4" spans="1:10" ht="15" x14ac:dyDescent="0.25">
      <c r="A4" s="4"/>
      <c r="B4" s="533" t="s">
        <v>95</v>
      </c>
      <c r="C4" s="533"/>
      <c r="D4" s="533"/>
      <c r="E4" s="533"/>
      <c r="F4" s="533"/>
      <c r="G4" s="533"/>
      <c r="H4" s="533"/>
      <c r="I4" s="533"/>
      <c r="J4" s="533"/>
    </row>
    <row r="5" spans="1:10" ht="32.25" customHeight="1" x14ac:dyDescent="0.25">
      <c r="A5" s="4"/>
      <c r="B5" s="540" t="s">
        <v>194</v>
      </c>
      <c r="C5" s="540"/>
      <c r="D5" s="540"/>
      <c r="E5" s="540"/>
      <c r="F5" s="540"/>
      <c r="G5" s="540"/>
      <c r="H5" s="540"/>
      <c r="I5" s="540"/>
      <c r="J5" s="540"/>
    </row>
    <row r="6" spans="1:10" x14ac:dyDescent="0.2">
      <c r="A6" s="4"/>
      <c r="H6" s="5"/>
      <c r="I6" s="6"/>
      <c r="J6" s="8" t="s">
        <v>171</v>
      </c>
    </row>
    <row r="7" spans="1:10" x14ac:dyDescent="0.2">
      <c r="A7" s="4"/>
      <c r="B7" s="7" t="s">
        <v>2</v>
      </c>
      <c r="C7" s="7"/>
      <c r="D7" s="7"/>
      <c r="E7" s="7"/>
      <c r="F7" s="7"/>
      <c r="G7" s="7"/>
      <c r="H7" s="68"/>
      <c r="I7" s="8" t="s">
        <v>3</v>
      </c>
      <c r="J7" s="8" t="s">
        <v>4</v>
      </c>
    </row>
    <row r="8" spans="1:10" x14ac:dyDescent="0.2">
      <c r="A8" s="4"/>
      <c r="H8" s="5"/>
      <c r="I8" s="6"/>
      <c r="J8" s="6"/>
    </row>
    <row r="9" spans="1:10" x14ac:dyDescent="0.2">
      <c r="A9" s="337">
        <v>29</v>
      </c>
      <c r="B9" s="157" t="s">
        <v>221</v>
      </c>
      <c r="H9" s="5"/>
      <c r="I9" s="6">
        <v>129</v>
      </c>
      <c r="J9" s="6">
        <f>SUM(I9)*A9</f>
        <v>3741</v>
      </c>
    </row>
    <row r="10" spans="1:10" x14ac:dyDescent="0.2">
      <c r="A10" s="4"/>
      <c r="B10" t="s">
        <v>22</v>
      </c>
      <c r="H10" s="5"/>
      <c r="I10" s="6"/>
      <c r="J10" s="9">
        <f>SUM(J9:J9)</f>
        <v>3741</v>
      </c>
    </row>
    <row r="11" spans="1:10" x14ac:dyDescent="0.2">
      <c r="A11" s="4"/>
      <c r="H11" s="5"/>
      <c r="I11" s="6"/>
      <c r="J11" s="9"/>
    </row>
    <row r="12" spans="1:10" x14ac:dyDescent="0.2">
      <c r="A12" s="4"/>
      <c r="B12" s="7" t="s">
        <v>6</v>
      </c>
      <c r="H12" s="5"/>
      <c r="I12" s="6"/>
      <c r="J12" s="6"/>
    </row>
    <row r="13" spans="1:10" x14ac:dyDescent="0.2">
      <c r="A13" s="4"/>
      <c r="B13" s="542" t="s">
        <v>190</v>
      </c>
      <c r="C13" s="542"/>
      <c r="D13" s="542"/>
      <c r="E13" s="542"/>
      <c r="F13" s="542"/>
      <c r="G13" s="542"/>
      <c r="H13" s="542"/>
      <c r="I13" s="6">
        <v>60</v>
      </c>
      <c r="J13" s="6">
        <v>60</v>
      </c>
    </row>
    <row r="14" spans="1:10" x14ac:dyDescent="0.2">
      <c r="A14" s="4"/>
      <c r="B14" s="542" t="s">
        <v>191</v>
      </c>
      <c r="C14" s="542"/>
      <c r="D14" s="542"/>
      <c r="E14" s="542"/>
      <c r="F14" s="542"/>
      <c r="G14" s="542"/>
      <c r="H14" s="542"/>
      <c r="I14" s="6">
        <v>45</v>
      </c>
      <c r="J14" s="6">
        <f>I14*4</f>
        <v>180</v>
      </c>
    </row>
    <row r="15" spans="1:10" x14ac:dyDescent="0.2">
      <c r="A15" s="4"/>
      <c r="B15" t="s">
        <v>8</v>
      </c>
      <c r="H15" s="5"/>
      <c r="I15" s="6">
        <v>9</v>
      </c>
      <c r="J15" s="6">
        <f>SUM(I15)*A9</f>
        <v>261</v>
      </c>
    </row>
    <row r="16" spans="1:10" x14ac:dyDescent="0.2">
      <c r="A16" s="4"/>
      <c r="B16" t="s">
        <v>26</v>
      </c>
      <c r="H16" s="5"/>
      <c r="I16" s="6">
        <v>21.5</v>
      </c>
      <c r="J16" s="6">
        <v>21.5</v>
      </c>
    </row>
    <row r="17" spans="1:10" x14ac:dyDescent="0.2">
      <c r="A17" s="4"/>
      <c r="B17" t="s">
        <v>11</v>
      </c>
      <c r="H17" s="5"/>
      <c r="I17" s="6">
        <v>37.950000000000003</v>
      </c>
      <c r="J17" s="6">
        <v>37.950000000000003</v>
      </c>
    </row>
    <row r="18" spans="1:10" x14ac:dyDescent="0.2">
      <c r="A18" s="4"/>
      <c r="B18" t="s">
        <v>9</v>
      </c>
      <c r="H18" s="5"/>
      <c r="I18" s="6">
        <v>1</v>
      </c>
      <c r="J18" s="6">
        <f>SUM(I18)*A9</f>
        <v>29</v>
      </c>
    </row>
    <row r="19" spans="1:10" x14ac:dyDescent="0.2">
      <c r="A19" s="4"/>
      <c r="B19" t="s">
        <v>23</v>
      </c>
      <c r="H19" s="5"/>
      <c r="I19" s="6">
        <v>9</v>
      </c>
      <c r="J19" s="6">
        <f>SUM(I19)*A9</f>
        <v>261</v>
      </c>
    </row>
    <row r="20" spans="1:10" x14ac:dyDescent="0.2">
      <c r="A20" s="4"/>
      <c r="B20" t="s">
        <v>146</v>
      </c>
      <c r="H20" s="5"/>
      <c r="I20" s="6">
        <v>8</v>
      </c>
      <c r="J20" s="120">
        <f>SUM(I20)*A9</f>
        <v>232</v>
      </c>
    </row>
    <row r="21" spans="1:10" x14ac:dyDescent="0.2">
      <c r="A21" s="4"/>
      <c r="H21" s="5"/>
      <c r="I21" s="6"/>
      <c r="J21" s="9">
        <f>SUM(J13:J20)</f>
        <v>1082.45</v>
      </c>
    </row>
    <row r="22" spans="1:10" ht="5.25" customHeight="1" x14ac:dyDescent="0.2">
      <c r="A22" s="4"/>
      <c r="H22" s="5"/>
      <c r="I22" s="6"/>
      <c r="J22" s="6"/>
    </row>
    <row r="23" spans="1:10" ht="13.5" thickBot="1" x14ac:dyDescent="0.25">
      <c r="A23" s="4"/>
      <c r="B23" s="7" t="s">
        <v>24</v>
      </c>
      <c r="H23" s="5"/>
      <c r="I23" s="8" t="s">
        <v>3</v>
      </c>
      <c r="J23" s="8" t="s">
        <v>4</v>
      </c>
    </row>
    <row r="24" spans="1:10" ht="13.5" thickTop="1" x14ac:dyDescent="0.2">
      <c r="A24" s="386" t="s">
        <v>13</v>
      </c>
      <c r="B24" s="387" t="s">
        <v>192</v>
      </c>
      <c r="C24" s="387"/>
      <c r="D24" s="387"/>
      <c r="E24" s="387"/>
      <c r="F24" s="387"/>
      <c r="G24" s="387"/>
      <c r="H24" s="388"/>
      <c r="I24" s="389"/>
      <c r="J24" s="390"/>
    </row>
    <row r="25" spans="1:10" x14ac:dyDescent="0.2">
      <c r="A25" s="306">
        <v>1</v>
      </c>
      <c r="B25" s="307" t="s">
        <v>105</v>
      </c>
      <c r="C25" s="308"/>
      <c r="D25" s="308"/>
      <c r="E25" s="308"/>
      <c r="F25" s="308"/>
      <c r="G25" s="308"/>
      <c r="H25" s="309"/>
      <c r="I25" s="310">
        <v>50</v>
      </c>
      <c r="J25" s="304">
        <f>SUM(I25)*A25</f>
        <v>50</v>
      </c>
    </row>
    <row r="26" spans="1:10" x14ac:dyDescent="0.2">
      <c r="A26" s="214">
        <v>1</v>
      </c>
      <c r="B26" s="125" t="s">
        <v>106</v>
      </c>
      <c r="C26" s="126"/>
      <c r="D26" s="126"/>
      <c r="E26" s="126"/>
      <c r="F26" s="126"/>
      <c r="G26" s="126"/>
      <c r="H26" s="128"/>
      <c r="I26" s="127">
        <v>11</v>
      </c>
      <c r="J26" s="215">
        <f t="shared" ref="J26:J43" si="0">SUM(I26)*A26</f>
        <v>11</v>
      </c>
    </row>
    <row r="27" spans="1:10" x14ac:dyDescent="0.2">
      <c r="A27" s="212">
        <v>1</v>
      </c>
      <c r="B27" s="112" t="s">
        <v>107</v>
      </c>
      <c r="C27" s="38"/>
      <c r="D27" s="38"/>
      <c r="E27" s="38"/>
      <c r="F27" s="38"/>
      <c r="G27" s="38"/>
      <c r="H27" s="109"/>
      <c r="I27" s="110">
        <v>19</v>
      </c>
      <c r="J27" s="216">
        <f t="shared" si="0"/>
        <v>19</v>
      </c>
    </row>
    <row r="28" spans="1:10" x14ac:dyDescent="0.2">
      <c r="A28" s="214">
        <v>1</v>
      </c>
      <c r="B28" s="125" t="s">
        <v>108</v>
      </c>
      <c r="C28" s="126"/>
      <c r="D28" s="126"/>
      <c r="E28" s="126"/>
      <c r="F28" s="126"/>
      <c r="G28" s="126"/>
      <c r="H28" s="126"/>
      <c r="I28" s="127">
        <v>23</v>
      </c>
      <c r="J28" s="215">
        <f t="shared" si="0"/>
        <v>23</v>
      </c>
    </row>
    <row r="29" spans="1:10" x14ac:dyDescent="0.2">
      <c r="A29" s="212">
        <v>1</v>
      </c>
      <c r="B29" s="543" t="s">
        <v>109</v>
      </c>
      <c r="C29" s="543"/>
      <c r="D29" s="543"/>
      <c r="E29" s="543"/>
      <c r="F29" s="543"/>
      <c r="G29" s="543"/>
      <c r="H29" s="543"/>
      <c r="I29" s="110">
        <v>28</v>
      </c>
      <c r="J29" s="216">
        <f t="shared" si="0"/>
        <v>28</v>
      </c>
    </row>
    <row r="30" spans="1:10" x14ac:dyDescent="0.2">
      <c r="A30" s="214">
        <v>1</v>
      </c>
      <c r="B30" s="541" t="s">
        <v>111</v>
      </c>
      <c r="C30" s="541"/>
      <c r="D30" s="541"/>
      <c r="E30" s="541"/>
      <c r="F30" s="541"/>
      <c r="G30" s="541"/>
      <c r="H30" s="541"/>
      <c r="I30" s="127">
        <v>20</v>
      </c>
      <c r="J30" s="215">
        <f t="shared" si="0"/>
        <v>20</v>
      </c>
    </row>
    <row r="31" spans="1:10" x14ac:dyDescent="0.2">
      <c r="A31" s="212">
        <v>1</v>
      </c>
      <c r="B31" s="543" t="s">
        <v>112</v>
      </c>
      <c r="C31" s="543"/>
      <c r="D31" s="543"/>
      <c r="E31" s="543"/>
      <c r="F31" s="543"/>
      <c r="G31" s="543"/>
      <c r="H31" s="543"/>
      <c r="I31" s="110">
        <v>18</v>
      </c>
      <c r="J31" s="216">
        <f t="shared" si="0"/>
        <v>18</v>
      </c>
    </row>
    <row r="32" spans="1:10" x14ac:dyDescent="0.2">
      <c r="A32" s="214">
        <v>1</v>
      </c>
      <c r="B32" s="125" t="s">
        <v>115</v>
      </c>
      <c r="C32" s="126"/>
      <c r="D32" s="126"/>
      <c r="E32" s="126"/>
      <c r="F32" s="126"/>
      <c r="G32" s="126"/>
      <c r="H32" s="126"/>
      <c r="I32" s="127">
        <v>17</v>
      </c>
      <c r="J32" s="215">
        <f t="shared" si="0"/>
        <v>17</v>
      </c>
    </row>
    <row r="33" spans="1:10" x14ac:dyDescent="0.2">
      <c r="A33" s="212">
        <v>1</v>
      </c>
      <c r="B33" s="182" t="s">
        <v>33</v>
      </c>
      <c r="C33" s="38"/>
      <c r="D33" s="38"/>
      <c r="E33" s="38"/>
      <c r="F33" s="38"/>
      <c r="G33" s="38"/>
      <c r="H33" s="38"/>
      <c r="I33" s="110">
        <v>7</v>
      </c>
      <c r="J33" s="216">
        <f t="shared" si="0"/>
        <v>7</v>
      </c>
    </row>
    <row r="34" spans="1:10" x14ac:dyDescent="0.2">
      <c r="A34" s="214">
        <v>1</v>
      </c>
      <c r="B34" s="173" t="s">
        <v>116</v>
      </c>
      <c r="C34" s="126"/>
      <c r="D34" s="126"/>
      <c r="E34" s="126"/>
      <c r="F34" s="126"/>
      <c r="G34" s="126"/>
      <c r="H34" s="128"/>
      <c r="I34" s="127">
        <v>17</v>
      </c>
      <c r="J34" s="215">
        <f t="shared" si="0"/>
        <v>17</v>
      </c>
    </row>
    <row r="35" spans="1:10" x14ac:dyDescent="0.2">
      <c r="A35" s="212">
        <v>1</v>
      </c>
      <c r="B35" s="182" t="s">
        <v>133</v>
      </c>
      <c r="C35" s="38"/>
      <c r="D35" s="38"/>
      <c r="E35" s="38"/>
      <c r="F35" s="38"/>
      <c r="G35" s="38"/>
      <c r="H35" s="38"/>
      <c r="I35" s="110">
        <v>31</v>
      </c>
      <c r="J35" s="216">
        <f t="shared" si="0"/>
        <v>31</v>
      </c>
    </row>
    <row r="36" spans="1:10" x14ac:dyDescent="0.2">
      <c r="A36" s="214">
        <v>1</v>
      </c>
      <c r="B36" s="173" t="s">
        <v>134</v>
      </c>
      <c r="C36" s="126"/>
      <c r="D36" s="126"/>
      <c r="E36" s="126"/>
      <c r="F36" s="126"/>
      <c r="G36" s="126"/>
      <c r="H36" s="126"/>
      <c r="I36" s="127">
        <v>38</v>
      </c>
      <c r="J36" s="215">
        <f t="shared" si="0"/>
        <v>38</v>
      </c>
    </row>
    <row r="37" spans="1:10" x14ac:dyDescent="0.2">
      <c r="A37" s="212">
        <v>1</v>
      </c>
      <c r="B37" s="182" t="s">
        <v>135</v>
      </c>
      <c r="C37" s="38"/>
      <c r="D37" s="38"/>
      <c r="E37" s="38"/>
      <c r="F37" s="38"/>
      <c r="G37" s="38"/>
      <c r="H37" s="38"/>
      <c r="I37" s="110">
        <v>37</v>
      </c>
      <c r="J37" s="216">
        <f t="shared" si="0"/>
        <v>37</v>
      </c>
    </row>
    <row r="38" spans="1:10" x14ac:dyDescent="0.2">
      <c r="A38" s="214">
        <v>1</v>
      </c>
      <c r="B38" s="173" t="s">
        <v>193</v>
      </c>
      <c r="C38" s="126"/>
      <c r="D38" s="126"/>
      <c r="E38" s="126"/>
      <c r="F38" s="126"/>
      <c r="G38" s="126"/>
      <c r="H38" s="126"/>
      <c r="I38" s="127">
        <v>21</v>
      </c>
      <c r="J38" s="215">
        <f t="shared" si="0"/>
        <v>21</v>
      </c>
    </row>
    <row r="39" spans="1:10" x14ac:dyDescent="0.2">
      <c r="A39" s="212">
        <v>1</v>
      </c>
      <c r="B39" s="543" t="s">
        <v>113</v>
      </c>
      <c r="C39" s="543"/>
      <c r="D39" s="543"/>
      <c r="E39" s="543"/>
      <c r="F39" s="543"/>
      <c r="G39" s="543"/>
      <c r="H39" s="543"/>
      <c r="I39" s="110">
        <v>43</v>
      </c>
      <c r="J39" s="216">
        <f t="shared" si="0"/>
        <v>43</v>
      </c>
    </row>
    <row r="40" spans="1:10" x14ac:dyDescent="0.2">
      <c r="A40" s="214">
        <v>1</v>
      </c>
      <c r="B40" s="541" t="s">
        <v>114</v>
      </c>
      <c r="C40" s="541"/>
      <c r="D40" s="541"/>
      <c r="E40" s="541"/>
      <c r="F40" s="541"/>
      <c r="G40" s="541"/>
      <c r="H40" s="541"/>
      <c r="I40" s="127">
        <v>22</v>
      </c>
      <c r="J40" s="215">
        <f t="shared" si="0"/>
        <v>22</v>
      </c>
    </row>
    <row r="41" spans="1:10" x14ac:dyDescent="0.2">
      <c r="A41" s="212">
        <v>1</v>
      </c>
      <c r="B41" s="182" t="s">
        <v>110</v>
      </c>
      <c r="C41" s="38"/>
      <c r="D41" s="38"/>
      <c r="E41" s="38"/>
      <c r="F41" s="38"/>
      <c r="G41" s="38"/>
      <c r="H41" s="38"/>
      <c r="I41" s="110">
        <v>268</v>
      </c>
      <c r="J41" s="216">
        <f t="shared" si="0"/>
        <v>268</v>
      </c>
    </row>
    <row r="42" spans="1:10" x14ac:dyDescent="0.2">
      <c r="A42" s="217">
        <v>1</v>
      </c>
      <c r="B42" s="129" t="s">
        <v>73</v>
      </c>
      <c r="C42" s="126"/>
      <c r="D42" s="126"/>
      <c r="E42" s="126"/>
      <c r="F42" s="126"/>
      <c r="G42" s="126"/>
      <c r="H42" s="128"/>
      <c r="I42" s="391">
        <v>21</v>
      </c>
      <c r="J42" s="282">
        <f t="shared" si="0"/>
        <v>21</v>
      </c>
    </row>
    <row r="43" spans="1:10" x14ac:dyDescent="0.2">
      <c r="A43" s="218">
        <v>1</v>
      </c>
      <c r="B43" s="219" t="s">
        <v>74</v>
      </c>
      <c r="C43" s="220"/>
      <c r="D43" s="220"/>
      <c r="E43" s="220"/>
      <c r="F43" s="220"/>
      <c r="G43" s="220"/>
      <c r="H43" s="221"/>
      <c r="I43" s="140">
        <v>23</v>
      </c>
      <c r="J43" s="274">
        <f t="shared" si="0"/>
        <v>23</v>
      </c>
    </row>
    <row r="44" spans="1:10" x14ac:dyDescent="0.2">
      <c r="A44" s="4"/>
      <c r="H44" s="5"/>
      <c r="I44" s="9" t="s">
        <v>104</v>
      </c>
      <c r="J44" s="9">
        <f>SUM(J25:J43)</f>
        <v>714</v>
      </c>
    </row>
    <row r="45" spans="1:10" x14ac:dyDescent="0.2">
      <c r="A45" s="4"/>
      <c r="H45" s="5"/>
      <c r="I45" s="6"/>
      <c r="J45" s="6"/>
    </row>
    <row r="46" spans="1:10" x14ac:dyDescent="0.2">
      <c r="A46" s="4"/>
      <c r="B46" s="7" t="s">
        <v>19</v>
      </c>
      <c r="H46" s="5"/>
      <c r="I46" s="6"/>
      <c r="J46" s="6"/>
    </row>
    <row r="47" spans="1:10" s="51" customFormat="1" x14ac:dyDescent="0.2">
      <c r="A47" s="4"/>
      <c r="B47" t="s">
        <v>27</v>
      </c>
      <c r="C47"/>
      <c r="D47"/>
      <c r="E47"/>
      <c r="F47"/>
      <c r="G47"/>
      <c r="H47" s="5"/>
      <c r="I47" s="6"/>
      <c r="J47" s="311">
        <v>778</v>
      </c>
    </row>
    <row r="48" spans="1:10" ht="12" customHeight="1" x14ac:dyDescent="0.2">
      <c r="J48" s="9">
        <f>SUM(J47:J47)</f>
        <v>778</v>
      </c>
    </row>
    <row r="50" spans="1:10" ht="15.75" x14ac:dyDescent="0.25">
      <c r="A50" s="365"/>
      <c r="B50" s="358" t="s">
        <v>21</v>
      </c>
      <c r="C50" s="358"/>
      <c r="D50" s="358"/>
      <c r="E50" s="358"/>
      <c r="F50" s="358"/>
      <c r="G50" s="358"/>
      <c r="H50" s="359"/>
      <c r="I50" s="360"/>
      <c r="J50" s="360">
        <f>SUM(J48,J44,J21,J10)</f>
        <v>6315.45</v>
      </c>
    </row>
    <row r="51" spans="1:10" s="338" customFormat="1" ht="15" x14ac:dyDescent="0.2">
      <c r="A51" s="4"/>
      <c r="B51"/>
      <c r="C51"/>
      <c r="D51"/>
      <c r="E51"/>
      <c r="F51"/>
      <c r="G51"/>
      <c r="H51"/>
      <c r="I51"/>
      <c r="J51"/>
    </row>
    <row r="54" spans="1:10" x14ac:dyDescent="0.2">
      <c r="A54" s="4"/>
      <c r="B54" s="41"/>
      <c r="H54" s="5"/>
      <c r="I54" s="6"/>
      <c r="J54" s="6"/>
    </row>
    <row r="55" spans="1:10" x14ac:dyDescent="0.2">
      <c r="A55" s="4"/>
    </row>
    <row r="56" spans="1:10" ht="8.25" customHeight="1" x14ac:dyDescent="0.2"/>
  </sheetData>
  <mergeCells count="11">
    <mergeCell ref="B2:J2"/>
    <mergeCell ref="B3:J3"/>
    <mergeCell ref="B4:J4"/>
    <mergeCell ref="B5:J5"/>
    <mergeCell ref="B13:H13"/>
    <mergeCell ref="B40:H40"/>
    <mergeCell ref="B14:H14"/>
    <mergeCell ref="B29:H29"/>
    <mergeCell ref="B30:H30"/>
    <mergeCell ref="B31:H31"/>
    <mergeCell ref="B39:H39"/>
  </mergeCells>
  <pageMargins left="0.17" right="0.17" top="0.17" bottom="0.17" header="0.3" footer="0.17"/>
  <pageSetup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I7" sqref="I7"/>
    </sheetView>
  </sheetViews>
  <sheetFormatPr defaultRowHeight="12.75" x14ac:dyDescent="0.2"/>
  <cols>
    <col min="7" max="7" width="13" customWidth="1"/>
    <col min="8" max="8" width="15.7109375" customWidth="1"/>
  </cols>
  <sheetData>
    <row r="1" spans="1:8" x14ac:dyDescent="0.2">
      <c r="A1" s="4"/>
      <c r="G1" s="6"/>
      <c r="H1" s="6"/>
    </row>
    <row r="2" spans="1:8" ht="18" x14ac:dyDescent="0.25">
      <c r="A2" s="4"/>
      <c r="B2" s="539"/>
      <c r="C2" s="539"/>
      <c r="D2" s="539"/>
      <c r="E2" s="539"/>
      <c r="F2" s="539"/>
      <c r="G2" s="539"/>
      <c r="H2" s="539"/>
    </row>
    <row r="3" spans="1:8" ht="18" x14ac:dyDescent="0.25">
      <c r="A3" s="4"/>
      <c r="B3" s="532"/>
      <c r="C3" s="532"/>
      <c r="D3" s="532"/>
      <c r="E3" s="532"/>
      <c r="F3" s="532"/>
      <c r="G3" s="532"/>
      <c r="H3" s="532"/>
    </row>
    <row r="4" spans="1:8" ht="15" x14ac:dyDescent="0.25">
      <c r="A4" s="4"/>
      <c r="B4" s="533" t="s">
        <v>95</v>
      </c>
      <c r="C4" s="533"/>
      <c r="D4" s="533"/>
      <c r="E4" s="533"/>
      <c r="F4" s="533"/>
      <c r="G4" s="533"/>
      <c r="H4" s="533"/>
    </row>
    <row r="5" spans="1:8" ht="32.25" customHeight="1" x14ac:dyDescent="0.25">
      <c r="A5" s="4"/>
      <c r="B5" s="540" t="s">
        <v>197</v>
      </c>
      <c r="C5" s="540"/>
      <c r="D5" s="540"/>
      <c r="E5" s="540"/>
      <c r="F5" s="540"/>
      <c r="G5" s="540"/>
      <c r="H5" s="540"/>
    </row>
    <row r="6" spans="1:8" x14ac:dyDescent="0.2">
      <c r="A6" s="4"/>
      <c r="G6" s="6"/>
      <c r="H6" s="8" t="s">
        <v>232</v>
      </c>
    </row>
    <row r="7" spans="1:8" x14ac:dyDescent="0.2">
      <c r="A7" s="4"/>
      <c r="B7" s="7" t="s">
        <v>2</v>
      </c>
      <c r="C7" s="7"/>
      <c r="D7" s="7"/>
      <c r="E7" s="7"/>
      <c r="F7" s="7"/>
      <c r="G7" s="8" t="s">
        <v>3</v>
      </c>
      <c r="H7" s="8" t="s">
        <v>4</v>
      </c>
    </row>
    <row r="8" spans="1:8" x14ac:dyDescent="0.2">
      <c r="A8" s="4"/>
      <c r="G8" s="6"/>
      <c r="H8" s="6"/>
    </row>
    <row r="9" spans="1:8" x14ac:dyDescent="0.2">
      <c r="A9" s="337">
        <v>12</v>
      </c>
      <c r="B9" s="157" t="s">
        <v>217</v>
      </c>
      <c r="G9" s="6">
        <v>129</v>
      </c>
      <c r="H9" s="6">
        <f>SUM(G9)*A9</f>
        <v>1548</v>
      </c>
    </row>
    <row r="10" spans="1:8" x14ac:dyDescent="0.2">
      <c r="A10" s="4"/>
      <c r="B10" t="s">
        <v>22</v>
      </c>
      <c r="G10" s="6"/>
      <c r="H10" s="9">
        <f>SUM(H9:H9)</f>
        <v>1548</v>
      </c>
    </row>
    <row r="11" spans="1:8" x14ac:dyDescent="0.2">
      <c r="A11" s="4"/>
      <c r="G11" s="6"/>
      <c r="H11" s="9"/>
    </row>
    <row r="12" spans="1:8" x14ac:dyDescent="0.2">
      <c r="A12" s="4"/>
      <c r="B12" s="7" t="s">
        <v>6</v>
      </c>
      <c r="G12" s="6"/>
      <c r="H12" s="6"/>
    </row>
    <row r="13" spans="1:8" x14ac:dyDescent="0.2">
      <c r="A13" s="4"/>
      <c r="B13" s="542" t="s">
        <v>190</v>
      </c>
      <c r="C13" s="542"/>
      <c r="D13" s="542"/>
      <c r="E13" s="542"/>
      <c r="F13" s="542"/>
      <c r="G13" s="6">
        <v>60</v>
      </c>
      <c r="H13" s="6">
        <v>60</v>
      </c>
    </row>
    <row r="14" spans="1:8" x14ac:dyDescent="0.2">
      <c r="A14" s="4"/>
      <c r="B14" s="542" t="s">
        <v>191</v>
      </c>
      <c r="C14" s="542"/>
      <c r="D14" s="542"/>
      <c r="E14" s="542"/>
      <c r="F14" s="542"/>
      <c r="G14" s="6">
        <v>45</v>
      </c>
      <c r="H14" s="6">
        <f>G14*4</f>
        <v>180</v>
      </c>
    </row>
    <row r="15" spans="1:8" x14ac:dyDescent="0.2">
      <c r="A15" s="4"/>
      <c r="B15" t="s">
        <v>8</v>
      </c>
      <c r="G15" s="6">
        <v>9</v>
      </c>
      <c r="H15" s="6">
        <f>SUM(G15)*A9</f>
        <v>108</v>
      </c>
    </row>
    <row r="16" spans="1:8" x14ac:dyDescent="0.2">
      <c r="A16" s="4"/>
      <c r="B16" t="s">
        <v>26</v>
      </c>
      <c r="G16" s="6">
        <v>21.5</v>
      </c>
      <c r="H16" s="6">
        <v>21.5</v>
      </c>
    </row>
    <row r="17" spans="1:8" x14ac:dyDescent="0.2">
      <c r="A17" s="4"/>
      <c r="B17" t="s">
        <v>11</v>
      </c>
      <c r="G17" s="6">
        <v>37.950000000000003</v>
      </c>
      <c r="H17" s="6">
        <v>37.950000000000003</v>
      </c>
    </row>
    <row r="18" spans="1:8" x14ac:dyDescent="0.2">
      <c r="A18" s="4"/>
      <c r="B18" t="s">
        <v>9</v>
      </c>
      <c r="G18" s="6">
        <v>1</v>
      </c>
      <c r="H18" s="6">
        <f>SUM(G18)*A9</f>
        <v>12</v>
      </c>
    </row>
    <row r="19" spans="1:8" x14ac:dyDescent="0.2">
      <c r="A19" s="4"/>
      <c r="B19" t="s">
        <v>23</v>
      </c>
      <c r="G19" s="6">
        <v>9</v>
      </c>
      <c r="H19" s="6">
        <f>SUM(G19)*A9</f>
        <v>108</v>
      </c>
    </row>
    <row r="20" spans="1:8" x14ac:dyDescent="0.2">
      <c r="A20" s="4"/>
      <c r="B20" t="s">
        <v>146</v>
      </c>
      <c r="G20" s="6">
        <v>8</v>
      </c>
      <c r="H20" s="120">
        <f>SUM(G20)*A9</f>
        <v>96</v>
      </c>
    </row>
    <row r="21" spans="1:8" x14ac:dyDescent="0.2">
      <c r="A21" s="4"/>
      <c r="G21" s="6"/>
      <c r="H21" s="9">
        <f>SUM(H13:H20)</f>
        <v>623.45000000000005</v>
      </c>
    </row>
    <row r="22" spans="1:8" ht="5.25" customHeight="1" x14ac:dyDescent="0.2">
      <c r="A22" s="4"/>
      <c r="G22" s="6"/>
      <c r="H22" s="6"/>
    </row>
    <row r="23" spans="1:8" x14ac:dyDescent="0.2">
      <c r="A23" s="4"/>
      <c r="G23" s="6"/>
      <c r="H23" s="6"/>
    </row>
    <row r="24" spans="1:8" x14ac:dyDescent="0.2">
      <c r="A24" s="4"/>
      <c r="B24" s="7" t="s">
        <v>19</v>
      </c>
      <c r="G24" s="6"/>
      <c r="H24" s="6"/>
    </row>
    <row r="25" spans="1:8" x14ac:dyDescent="0.2">
      <c r="A25" s="4"/>
      <c r="B25" t="s">
        <v>27</v>
      </c>
      <c r="G25" s="6"/>
      <c r="H25" s="311">
        <v>778</v>
      </c>
    </row>
    <row r="26" spans="1:8" x14ac:dyDescent="0.2">
      <c r="H26" s="9">
        <f>SUM(H25:H25)</f>
        <v>778</v>
      </c>
    </row>
    <row r="28" spans="1:8" s="338" customFormat="1" ht="15.75" x14ac:dyDescent="0.25">
      <c r="A28" s="362"/>
      <c r="B28" s="361" t="s">
        <v>21</v>
      </c>
      <c r="C28" s="361"/>
      <c r="D28" s="361"/>
      <c r="E28" s="361"/>
      <c r="F28" s="361"/>
      <c r="G28" s="363"/>
      <c r="H28" s="363">
        <f>SUM(H26,H21,H10)</f>
        <v>2949.45</v>
      </c>
    </row>
    <row r="29" spans="1:8" x14ac:dyDescent="0.2">
      <c r="A29" s="4"/>
      <c r="H29" s="6"/>
    </row>
    <row r="32" spans="1:8" x14ac:dyDescent="0.2">
      <c r="A32" s="4"/>
      <c r="B32" s="41"/>
      <c r="G32" s="6"/>
      <c r="H32" s="6"/>
    </row>
    <row r="33" spans="1:8" x14ac:dyDescent="0.2">
      <c r="A33" s="4"/>
    </row>
    <row r="46" spans="1:8" s="51" customFormat="1" x14ac:dyDescent="0.2">
      <c r="A46"/>
      <c r="B46"/>
      <c r="C46"/>
      <c r="D46"/>
      <c r="E46"/>
      <c r="F46"/>
      <c r="G46"/>
      <c r="H46"/>
    </row>
    <row r="47" spans="1:8" ht="12" customHeight="1" x14ac:dyDescent="0.2"/>
    <row r="48" spans="1:8" ht="12" customHeight="1" x14ac:dyDescent="0.2"/>
    <row r="56" ht="8.25" customHeight="1" x14ac:dyDescent="0.2"/>
  </sheetData>
  <mergeCells count="6">
    <mergeCell ref="B14:F14"/>
    <mergeCell ref="B2:H2"/>
    <mergeCell ref="B3:H3"/>
    <mergeCell ref="B4:H4"/>
    <mergeCell ref="B5:H5"/>
    <mergeCell ref="B13:F13"/>
  </mergeCells>
  <pageMargins left="0.7" right="0.7" top="0.75" bottom="0.75" header="0.3" footer="0.3"/>
  <pageSetup orientation="portrait" horizontalDpi="4294967294" verticalDpi="4294967294" r:id="rId1"/>
  <headerFooter>
    <oddFooter>&amp;LThis is a projected cost for the 2018-2019 program which is subject to change.&amp;RUpdated June 26, 2018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9"/>
  <sheetViews>
    <sheetView zoomScale="130" zoomScaleNormal="130" workbookViewId="0">
      <selection activeCell="C58" sqref="C58"/>
    </sheetView>
  </sheetViews>
  <sheetFormatPr defaultRowHeight="12.75" x14ac:dyDescent="0.2"/>
  <cols>
    <col min="4" max="4" width="9.42578125" customWidth="1"/>
    <col min="7" max="7" width="6.42578125" customWidth="1"/>
    <col min="8" max="8" width="10.42578125" customWidth="1"/>
    <col min="9" max="9" width="14.85546875" customWidth="1"/>
    <col min="10" max="10" width="19.28515625" customWidth="1"/>
  </cols>
  <sheetData>
    <row r="1" spans="1:10" x14ac:dyDescent="0.2">
      <c r="A1" s="4"/>
      <c r="H1" s="5"/>
      <c r="I1" s="6"/>
      <c r="J1" s="6"/>
    </row>
    <row r="2" spans="1:10" ht="18" x14ac:dyDescent="0.25">
      <c r="A2" s="4"/>
      <c r="B2" s="532"/>
      <c r="C2" s="532"/>
      <c r="D2" s="532"/>
      <c r="E2" s="532"/>
      <c r="F2" s="532"/>
      <c r="G2" s="532"/>
      <c r="H2" s="532"/>
      <c r="I2" s="532"/>
      <c r="J2" s="532"/>
    </row>
    <row r="3" spans="1:10" ht="18" x14ac:dyDescent="0.25">
      <c r="A3" s="4"/>
      <c r="B3" s="532"/>
      <c r="C3" s="532"/>
      <c r="D3" s="532"/>
      <c r="E3" s="532"/>
      <c r="F3" s="532"/>
      <c r="G3" s="532"/>
      <c r="H3" s="532"/>
      <c r="I3" s="532"/>
      <c r="J3" s="532"/>
    </row>
    <row r="4" spans="1:10" ht="15" x14ac:dyDescent="0.25">
      <c r="A4" s="4"/>
      <c r="B4" s="537"/>
      <c r="C4" s="537"/>
      <c r="D4" s="537"/>
      <c r="E4" s="537"/>
      <c r="F4" s="537"/>
      <c r="G4" s="537"/>
      <c r="H4" s="537"/>
      <c r="I4" s="537"/>
      <c r="J4" s="537"/>
    </row>
    <row r="5" spans="1:10" x14ac:dyDescent="0.2">
      <c r="A5" s="4"/>
      <c r="H5" s="5"/>
      <c r="I5" s="6"/>
      <c r="J5" s="6"/>
    </row>
    <row r="6" spans="1:10" x14ac:dyDescent="0.2">
      <c r="A6" s="4"/>
      <c r="B6" s="7" t="s">
        <v>2</v>
      </c>
      <c r="H6" s="5"/>
      <c r="I6" s="8" t="s">
        <v>3</v>
      </c>
      <c r="J6" s="8" t="s">
        <v>4</v>
      </c>
    </row>
    <row r="7" spans="1:10" x14ac:dyDescent="0.2">
      <c r="A7" s="4"/>
      <c r="H7" s="5"/>
      <c r="I7" s="6"/>
      <c r="J7" s="6"/>
    </row>
    <row r="8" spans="1:10" x14ac:dyDescent="0.2">
      <c r="A8" s="337">
        <v>58</v>
      </c>
      <c r="B8" s="157" t="s">
        <v>221</v>
      </c>
      <c r="H8" s="5"/>
      <c r="I8" s="6">
        <v>129</v>
      </c>
      <c r="J8" s="32">
        <f>SUM(I8)*A8</f>
        <v>7482</v>
      </c>
    </row>
    <row r="9" spans="1:10" x14ac:dyDescent="0.2">
      <c r="A9" s="4"/>
      <c r="B9" t="s">
        <v>22</v>
      </c>
      <c r="H9" s="5"/>
      <c r="I9" s="6"/>
      <c r="J9" s="9">
        <f>SUM(J8:J8)</f>
        <v>7482</v>
      </c>
    </row>
    <row r="10" spans="1:10" x14ac:dyDescent="0.2">
      <c r="A10" s="4"/>
      <c r="H10" s="5"/>
      <c r="I10" s="6"/>
      <c r="J10" s="9"/>
    </row>
    <row r="11" spans="1:10" x14ac:dyDescent="0.2">
      <c r="A11" s="4"/>
      <c r="B11" s="7" t="s">
        <v>6</v>
      </c>
      <c r="H11" s="5"/>
      <c r="I11" s="6"/>
      <c r="J11" s="9"/>
    </row>
    <row r="12" spans="1:10" x14ac:dyDescent="0.2">
      <c r="A12" s="4"/>
      <c r="B12" s="157" t="s">
        <v>150</v>
      </c>
      <c r="H12" s="5"/>
      <c r="I12" s="6">
        <v>9</v>
      </c>
      <c r="J12" s="6">
        <f>SUM(I12)*A8</f>
        <v>522</v>
      </c>
    </row>
    <row r="13" spans="1:10" x14ac:dyDescent="0.2">
      <c r="A13" s="4"/>
      <c r="B13" t="s">
        <v>147</v>
      </c>
      <c r="H13" s="5"/>
      <c r="I13" s="6">
        <v>8</v>
      </c>
      <c r="J13" s="6">
        <f>SUM(I13)*A8</f>
        <v>464</v>
      </c>
    </row>
    <row r="14" spans="1:10" x14ac:dyDescent="0.2">
      <c r="A14" s="4"/>
      <c r="B14" t="s">
        <v>7</v>
      </c>
      <c r="H14" s="5"/>
      <c r="I14" s="6">
        <v>9</v>
      </c>
      <c r="J14" s="6">
        <f>SUM(I14)*A8</f>
        <v>522</v>
      </c>
    </row>
    <row r="15" spans="1:10" x14ac:dyDescent="0.2">
      <c r="A15" s="4"/>
      <c r="B15" t="s">
        <v>9</v>
      </c>
      <c r="H15" s="5"/>
      <c r="I15" s="6">
        <v>1</v>
      </c>
      <c r="J15" s="6">
        <f>SUM(I15)*A8</f>
        <v>58</v>
      </c>
    </row>
    <row r="16" spans="1:10" x14ac:dyDescent="0.2">
      <c r="A16" s="4"/>
      <c r="B16" t="s">
        <v>26</v>
      </c>
      <c r="H16" s="5"/>
      <c r="I16" s="6">
        <v>21.5</v>
      </c>
      <c r="J16" s="6">
        <v>21.5</v>
      </c>
    </row>
    <row r="17" spans="1:10" x14ac:dyDescent="0.2">
      <c r="A17" s="4"/>
      <c r="B17" t="s">
        <v>11</v>
      </c>
      <c r="H17" s="5"/>
      <c r="I17" s="6">
        <v>37.950000000000003</v>
      </c>
      <c r="J17" s="11">
        <v>37.950000000000003</v>
      </c>
    </row>
    <row r="18" spans="1:10" x14ac:dyDescent="0.2">
      <c r="A18" s="4"/>
      <c r="H18" s="5"/>
      <c r="I18" s="6"/>
      <c r="J18" s="9">
        <f>SUM(J12:J17)</f>
        <v>1625.45</v>
      </c>
    </row>
    <row r="19" spans="1:10" x14ac:dyDescent="0.2">
      <c r="A19" s="4"/>
      <c r="H19" s="5"/>
      <c r="I19" s="6"/>
      <c r="J19" s="6"/>
    </row>
    <row r="20" spans="1:10" x14ac:dyDescent="0.2">
      <c r="A20" s="4"/>
      <c r="B20" s="7" t="s">
        <v>12</v>
      </c>
      <c r="H20" s="5"/>
      <c r="I20" s="8" t="s">
        <v>3</v>
      </c>
      <c r="J20" s="8" t="s">
        <v>4</v>
      </c>
    </row>
    <row r="21" spans="1:10" x14ac:dyDescent="0.2">
      <c r="A21" s="4"/>
      <c r="H21" s="5"/>
      <c r="I21" s="6"/>
      <c r="J21" s="6"/>
    </row>
    <row r="22" spans="1:10" ht="13.5" thickBot="1" x14ac:dyDescent="0.25">
      <c r="A22" s="283" t="s">
        <v>13</v>
      </c>
      <c r="B22" s="284" t="s">
        <v>187</v>
      </c>
      <c r="C22" s="284"/>
      <c r="D22" s="284"/>
      <c r="E22" s="284"/>
      <c r="F22" s="284"/>
      <c r="G22" s="284"/>
      <c r="H22" s="285"/>
      <c r="I22" s="286"/>
      <c r="J22" s="287"/>
    </row>
    <row r="23" spans="1:10" x14ac:dyDescent="0.2">
      <c r="A23" s="288">
        <v>1</v>
      </c>
      <c r="B23" s="170" t="s">
        <v>208</v>
      </c>
      <c r="C23" s="170"/>
      <c r="D23" s="170"/>
      <c r="E23" s="170"/>
      <c r="F23" s="170"/>
      <c r="G23" s="170"/>
      <c r="H23" s="171"/>
      <c r="I23" s="172">
        <v>100</v>
      </c>
      <c r="J23" s="289">
        <f>SUM(I23)*A23</f>
        <v>100</v>
      </c>
    </row>
    <row r="24" spans="1:10" x14ac:dyDescent="0.2">
      <c r="A24" s="290">
        <v>1</v>
      </c>
      <c r="B24" s="22" t="s">
        <v>75</v>
      </c>
      <c r="C24" s="22"/>
      <c r="D24" s="22"/>
      <c r="E24" s="22"/>
      <c r="F24" s="22"/>
      <c r="G24" s="22"/>
      <c r="H24" s="23"/>
      <c r="I24" s="24">
        <v>8</v>
      </c>
      <c r="J24" s="291">
        <f>SUM(I24)*A24</f>
        <v>8</v>
      </c>
    </row>
    <row r="25" spans="1:10" x14ac:dyDescent="0.2">
      <c r="A25" s="292">
        <v>1</v>
      </c>
      <c r="B25" s="18" t="s">
        <v>209</v>
      </c>
      <c r="C25" s="18"/>
      <c r="D25" s="18"/>
      <c r="E25" s="18"/>
      <c r="F25" s="18"/>
      <c r="G25" s="18"/>
      <c r="H25" s="19"/>
      <c r="I25" s="20">
        <v>8</v>
      </c>
      <c r="J25" s="293">
        <f t="shared" ref="J25:J52" si="0">SUM(I25)*A25</f>
        <v>8</v>
      </c>
    </row>
    <row r="26" spans="1:10" x14ac:dyDescent="0.2">
      <c r="A26" s="290">
        <v>1</v>
      </c>
      <c r="B26" s="22" t="s">
        <v>76</v>
      </c>
      <c r="C26" s="22"/>
      <c r="D26" s="22"/>
      <c r="E26" s="22"/>
      <c r="F26" s="22"/>
      <c r="G26" s="22"/>
      <c r="H26" s="23"/>
      <c r="I26" s="24">
        <v>3</v>
      </c>
      <c r="J26" s="291">
        <f t="shared" si="0"/>
        <v>3</v>
      </c>
    </row>
    <row r="27" spans="1:10" x14ac:dyDescent="0.2">
      <c r="A27" s="292">
        <v>1</v>
      </c>
      <c r="B27" s="18" t="s">
        <v>77</v>
      </c>
      <c r="C27" s="18"/>
      <c r="D27" s="18"/>
      <c r="E27" s="18"/>
      <c r="F27" s="18"/>
      <c r="G27" s="18"/>
      <c r="H27" s="19"/>
      <c r="I27" s="20">
        <v>4</v>
      </c>
      <c r="J27" s="293">
        <f t="shared" si="0"/>
        <v>4</v>
      </c>
    </row>
    <row r="28" spans="1:10" x14ac:dyDescent="0.2">
      <c r="A28" s="290">
        <v>1</v>
      </c>
      <c r="B28" s="22" t="s">
        <v>78</v>
      </c>
      <c r="C28" s="22"/>
      <c r="D28" s="22"/>
      <c r="E28" s="22"/>
      <c r="F28" s="22"/>
      <c r="G28" s="22"/>
      <c r="H28" s="23"/>
      <c r="I28" s="24">
        <v>2</v>
      </c>
      <c r="J28" s="291">
        <f t="shared" si="0"/>
        <v>2</v>
      </c>
    </row>
    <row r="29" spans="1:10" x14ac:dyDescent="0.2">
      <c r="A29" s="292">
        <v>1</v>
      </c>
      <c r="B29" s="18" t="s">
        <v>79</v>
      </c>
      <c r="C29" s="18"/>
      <c r="D29" s="18"/>
      <c r="E29" s="18"/>
      <c r="F29" s="18"/>
      <c r="G29" s="18"/>
      <c r="H29" s="19"/>
      <c r="I29" s="20">
        <v>2</v>
      </c>
      <c r="J29" s="293">
        <f t="shared" si="0"/>
        <v>2</v>
      </c>
    </row>
    <row r="30" spans="1:10" x14ac:dyDescent="0.2">
      <c r="A30" s="290">
        <v>1</v>
      </c>
      <c r="B30" s="22" t="s">
        <v>80</v>
      </c>
      <c r="C30" s="22"/>
      <c r="D30" s="22"/>
      <c r="E30" s="22"/>
      <c r="F30" s="22"/>
      <c r="G30" s="22"/>
      <c r="H30" s="23"/>
      <c r="I30" s="24">
        <v>3</v>
      </c>
      <c r="J30" s="291">
        <f t="shared" si="0"/>
        <v>3</v>
      </c>
    </row>
    <row r="31" spans="1:10" x14ac:dyDescent="0.2">
      <c r="A31" s="292">
        <v>1</v>
      </c>
      <c r="B31" s="18" t="s">
        <v>213</v>
      </c>
      <c r="C31" s="18"/>
      <c r="D31" s="18"/>
      <c r="E31" s="18"/>
      <c r="F31" s="18"/>
      <c r="G31" s="18"/>
      <c r="H31" s="19"/>
      <c r="I31" s="20">
        <v>8</v>
      </c>
      <c r="J31" s="293">
        <f t="shared" si="0"/>
        <v>8</v>
      </c>
    </row>
    <row r="32" spans="1:10" x14ac:dyDescent="0.2">
      <c r="A32" s="290">
        <v>1</v>
      </c>
      <c r="B32" s="22" t="s">
        <v>81</v>
      </c>
      <c r="C32" s="22"/>
      <c r="D32" s="22"/>
      <c r="E32" s="22"/>
      <c r="F32" s="22"/>
      <c r="G32" s="22"/>
      <c r="H32" s="23"/>
      <c r="I32" s="24">
        <v>8</v>
      </c>
      <c r="J32" s="291">
        <f t="shared" si="0"/>
        <v>8</v>
      </c>
    </row>
    <row r="33" spans="1:10" x14ac:dyDescent="0.2">
      <c r="A33" s="292">
        <v>1</v>
      </c>
      <c r="B33" s="18" t="s">
        <v>82</v>
      </c>
      <c r="C33" s="18"/>
      <c r="D33" s="18"/>
      <c r="E33" s="18"/>
      <c r="F33" s="18"/>
      <c r="G33" s="18"/>
      <c r="H33" s="19"/>
      <c r="I33" s="20">
        <v>4</v>
      </c>
      <c r="J33" s="293">
        <f t="shared" si="0"/>
        <v>4</v>
      </c>
    </row>
    <row r="34" spans="1:10" x14ac:dyDescent="0.2">
      <c r="A34" s="290">
        <v>1</v>
      </c>
      <c r="B34" s="22" t="s">
        <v>83</v>
      </c>
      <c r="C34" s="22"/>
      <c r="D34" s="22"/>
      <c r="E34" s="22"/>
      <c r="F34" s="22"/>
      <c r="G34" s="22"/>
      <c r="H34" s="23"/>
      <c r="I34" s="24">
        <v>5</v>
      </c>
      <c r="J34" s="291">
        <f t="shared" si="0"/>
        <v>5</v>
      </c>
    </row>
    <row r="35" spans="1:10" x14ac:dyDescent="0.2">
      <c r="A35" s="292">
        <v>1</v>
      </c>
      <c r="B35" s="18" t="s">
        <v>84</v>
      </c>
      <c r="C35" s="18"/>
      <c r="D35" s="18"/>
      <c r="E35" s="18"/>
      <c r="F35" s="18"/>
      <c r="G35" s="18"/>
      <c r="H35" s="19"/>
      <c r="I35" s="20">
        <v>36</v>
      </c>
      <c r="J35" s="293">
        <f t="shared" si="0"/>
        <v>36</v>
      </c>
    </row>
    <row r="36" spans="1:10" x14ac:dyDescent="0.2">
      <c r="A36" s="290">
        <v>1</v>
      </c>
      <c r="B36" s="22" t="s">
        <v>85</v>
      </c>
      <c r="C36" s="22"/>
      <c r="D36" s="22"/>
      <c r="E36" s="22"/>
      <c r="F36" s="22"/>
      <c r="G36" s="22"/>
      <c r="H36" s="23"/>
      <c r="I36" s="24">
        <v>4</v>
      </c>
      <c r="J36" s="291">
        <f t="shared" si="0"/>
        <v>4</v>
      </c>
    </row>
    <row r="37" spans="1:10" x14ac:dyDescent="0.2">
      <c r="A37" s="292">
        <v>1</v>
      </c>
      <c r="B37" s="18" t="s">
        <v>212</v>
      </c>
      <c r="C37" s="18"/>
      <c r="D37" s="18"/>
      <c r="E37" s="18"/>
      <c r="F37" s="18"/>
      <c r="G37" s="18"/>
      <c r="H37" s="19"/>
      <c r="I37" s="20">
        <v>4</v>
      </c>
      <c r="J37" s="293">
        <f t="shared" si="0"/>
        <v>4</v>
      </c>
    </row>
    <row r="38" spans="1:10" x14ac:dyDescent="0.2">
      <c r="A38" s="290">
        <v>1</v>
      </c>
      <c r="B38" s="22" t="s">
        <v>188</v>
      </c>
      <c r="C38" s="22"/>
      <c r="D38" s="22"/>
      <c r="E38" s="22"/>
      <c r="F38" s="22"/>
      <c r="G38" s="22"/>
      <c r="H38" s="23"/>
      <c r="I38" s="24">
        <v>28</v>
      </c>
      <c r="J38" s="291">
        <f t="shared" si="0"/>
        <v>28</v>
      </c>
    </row>
    <row r="39" spans="1:10" x14ac:dyDescent="0.2">
      <c r="A39" s="292">
        <v>1</v>
      </c>
      <c r="B39" s="18" t="s">
        <v>86</v>
      </c>
      <c r="C39" s="18"/>
      <c r="D39" s="18"/>
      <c r="E39" s="18"/>
      <c r="F39" s="18"/>
      <c r="G39" s="18"/>
      <c r="H39" s="19"/>
      <c r="I39" s="20">
        <v>27</v>
      </c>
      <c r="J39" s="293">
        <f t="shared" si="0"/>
        <v>27</v>
      </c>
    </row>
    <row r="40" spans="1:10" x14ac:dyDescent="0.2">
      <c r="A40" s="290">
        <v>1</v>
      </c>
      <c r="B40" s="22" t="s">
        <v>87</v>
      </c>
      <c r="C40" s="22"/>
      <c r="D40" s="22"/>
      <c r="E40" s="22"/>
      <c r="F40" s="22"/>
      <c r="G40" s="22"/>
      <c r="H40" s="23"/>
      <c r="I40" s="24">
        <v>8</v>
      </c>
      <c r="J40" s="291">
        <f t="shared" si="0"/>
        <v>8</v>
      </c>
    </row>
    <row r="41" spans="1:10" x14ac:dyDescent="0.2">
      <c r="A41" s="292">
        <v>1</v>
      </c>
      <c r="B41" s="18" t="s">
        <v>88</v>
      </c>
      <c r="C41" s="18"/>
      <c r="D41" s="18"/>
      <c r="E41" s="18"/>
      <c r="F41" s="18"/>
      <c r="G41" s="18"/>
      <c r="H41" s="19"/>
      <c r="I41" s="20">
        <v>23</v>
      </c>
      <c r="J41" s="293">
        <f t="shared" si="0"/>
        <v>23</v>
      </c>
    </row>
    <row r="42" spans="1:10" x14ac:dyDescent="0.2">
      <c r="A42" s="290">
        <v>1</v>
      </c>
      <c r="B42" s="22" t="s">
        <v>210</v>
      </c>
      <c r="C42" s="22"/>
      <c r="D42" s="22"/>
      <c r="E42" s="22"/>
      <c r="F42" s="22"/>
      <c r="G42" s="22"/>
      <c r="H42" s="23"/>
      <c r="I42" s="24">
        <v>13</v>
      </c>
      <c r="J42" s="291">
        <f t="shared" si="0"/>
        <v>13</v>
      </c>
    </row>
    <row r="43" spans="1:10" x14ac:dyDescent="0.2">
      <c r="A43" s="292">
        <v>1</v>
      </c>
      <c r="B43" s="18" t="s">
        <v>89</v>
      </c>
      <c r="C43" s="18"/>
      <c r="D43" s="18"/>
      <c r="E43" s="18"/>
      <c r="F43" s="18"/>
      <c r="G43" s="18"/>
      <c r="H43" s="19"/>
      <c r="I43" s="20">
        <v>6</v>
      </c>
      <c r="J43" s="293">
        <f t="shared" si="0"/>
        <v>6</v>
      </c>
    </row>
    <row r="44" spans="1:10" x14ac:dyDescent="0.2">
      <c r="A44" s="290">
        <v>1</v>
      </c>
      <c r="B44" s="22" t="s">
        <v>90</v>
      </c>
      <c r="C44" s="22"/>
      <c r="D44" s="22"/>
      <c r="E44" s="22"/>
      <c r="F44" s="22"/>
      <c r="G44" s="22"/>
      <c r="H44" s="23"/>
      <c r="I44" s="24">
        <v>10</v>
      </c>
      <c r="J44" s="291">
        <f t="shared" si="0"/>
        <v>10</v>
      </c>
    </row>
    <row r="45" spans="1:10" x14ac:dyDescent="0.2">
      <c r="A45" s="292">
        <v>1</v>
      </c>
      <c r="B45" s="18" t="s">
        <v>91</v>
      </c>
      <c r="C45" s="18"/>
      <c r="D45" s="18"/>
      <c r="E45" s="18"/>
      <c r="F45" s="18"/>
      <c r="G45" s="18"/>
      <c r="H45" s="19"/>
      <c r="I45" s="20">
        <v>1</v>
      </c>
      <c r="J45" s="293">
        <f t="shared" si="0"/>
        <v>1</v>
      </c>
    </row>
    <row r="46" spans="1:10" x14ac:dyDescent="0.2">
      <c r="A46" s="290">
        <v>1</v>
      </c>
      <c r="B46" s="22" t="s">
        <v>92</v>
      </c>
      <c r="C46" s="22"/>
      <c r="D46" s="22"/>
      <c r="E46" s="22"/>
      <c r="F46" s="22"/>
      <c r="G46" s="22"/>
      <c r="H46" s="23"/>
      <c r="I46" s="24">
        <v>7</v>
      </c>
      <c r="J46" s="291">
        <f t="shared" si="0"/>
        <v>7</v>
      </c>
    </row>
    <row r="47" spans="1:10" x14ac:dyDescent="0.2">
      <c r="A47" s="292">
        <v>1</v>
      </c>
      <c r="B47" s="18" t="s">
        <v>93</v>
      </c>
      <c r="C47" s="18"/>
      <c r="D47" s="18"/>
      <c r="E47" s="18"/>
      <c r="F47" s="18"/>
      <c r="G47" s="18"/>
      <c r="H47" s="19"/>
      <c r="I47" s="20">
        <v>33</v>
      </c>
      <c r="J47" s="293">
        <f t="shared" si="0"/>
        <v>33</v>
      </c>
    </row>
    <row r="48" spans="1:10" x14ac:dyDescent="0.2">
      <c r="A48" s="290">
        <v>1</v>
      </c>
      <c r="B48" s="22" t="s">
        <v>211</v>
      </c>
      <c r="C48" s="22"/>
      <c r="D48" s="22"/>
      <c r="E48" s="22"/>
      <c r="F48" s="22"/>
      <c r="G48" s="22"/>
      <c r="H48" s="23"/>
      <c r="I48" s="24">
        <v>8</v>
      </c>
      <c r="J48" s="291">
        <f t="shared" si="0"/>
        <v>8</v>
      </c>
    </row>
    <row r="49" spans="1:10" x14ac:dyDescent="0.2">
      <c r="A49" s="294">
        <v>1</v>
      </c>
      <c r="B49" s="162" t="s">
        <v>127</v>
      </c>
      <c r="C49" s="163"/>
      <c r="D49" s="163"/>
      <c r="E49" s="163"/>
      <c r="F49" s="163"/>
      <c r="G49" s="163"/>
      <c r="H49" s="163"/>
      <c r="I49" s="164">
        <v>25</v>
      </c>
      <c r="J49" s="295">
        <f t="shared" si="0"/>
        <v>25</v>
      </c>
    </row>
    <row r="50" spans="1:10" x14ac:dyDescent="0.2">
      <c r="A50" s="296">
        <v>1</v>
      </c>
      <c r="B50" s="88" t="s">
        <v>189</v>
      </c>
      <c r="C50" s="88"/>
      <c r="D50" s="88"/>
      <c r="E50" s="88"/>
      <c r="F50" s="88"/>
      <c r="G50" s="88"/>
      <c r="H50" s="39"/>
      <c r="I50" s="158">
        <v>96</v>
      </c>
      <c r="J50" s="297">
        <f t="shared" si="0"/>
        <v>96</v>
      </c>
    </row>
    <row r="51" spans="1:10" x14ac:dyDescent="0.2">
      <c r="A51" s="294">
        <v>1</v>
      </c>
      <c r="B51" s="159" t="s">
        <v>137</v>
      </c>
      <c r="C51" s="159"/>
      <c r="D51" s="159"/>
      <c r="E51" s="159"/>
      <c r="F51" s="159"/>
      <c r="G51" s="159"/>
      <c r="H51" s="160"/>
      <c r="I51" s="161">
        <v>126</v>
      </c>
      <c r="J51" s="298">
        <f t="shared" si="0"/>
        <v>126</v>
      </c>
    </row>
    <row r="52" spans="1:10" x14ac:dyDescent="0.2">
      <c r="A52" s="299">
        <v>1</v>
      </c>
      <c r="B52" s="300" t="s">
        <v>128</v>
      </c>
      <c r="C52" s="300"/>
      <c r="D52" s="300"/>
      <c r="E52" s="300"/>
      <c r="F52" s="300"/>
      <c r="G52" s="300"/>
      <c r="H52" s="301"/>
      <c r="I52" s="302">
        <v>15</v>
      </c>
      <c r="J52" s="303">
        <f t="shared" si="0"/>
        <v>15</v>
      </c>
    </row>
    <row r="53" spans="1:10" x14ac:dyDescent="0.2">
      <c r="A53" s="4"/>
      <c r="H53" s="5"/>
      <c r="I53" s="9" t="s">
        <v>102</v>
      </c>
      <c r="J53" s="9">
        <f>SUM(J23:J52)</f>
        <v>625</v>
      </c>
    </row>
    <row r="54" spans="1:10" x14ac:dyDescent="0.2">
      <c r="A54" s="4"/>
      <c r="H54" s="5"/>
      <c r="I54" s="9"/>
      <c r="J54" s="9"/>
    </row>
    <row r="55" spans="1:10" x14ac:dyDescent="0.2">
      <c r="A55" s="4"/>
      <c r="B55" s="7" t="s">
        <v>19</v>
      </c>
      <c r="H55" s="5"/>
      <c r="I55" s="6"/>
      <c r="J55" s="6"/>
    </row>
    <row r="56" spans="1:10" x14ac:dyDescent="0.2">
      <c r="A56" s="4"/>
      <c r="B56" t="s">
        <v>27</v>
      </c>
      <c r="H56" s="5"/>
      <c r="I56" s="6"/>
      <c r="J56" s="9">
        <v>1230</v>
      </c>
    </row>
    <row r="57" spans="1:10" x14ac:dyDescent="0.2">
      <c r="A57" s="4"/>
      <c r="H57" s="5"/>
      <c r="I57" s="6"/>
      <c r="J57" s="6"/>
    </row>
    <row r="58" spans="1:10" s="338" customFormat="1" ht="15.75" x14ac:dyDescent="0.25">
      <c r="A58" s="357"/>
      <c r="B58" s="358" t="s">
        <v>21</v>
      </c>
      <c r="C58" s="358"/>
      <c r="D58" s="358"/>
      <c r="E58" s="358"/>
      <c r="F58" s="358"/>
      <c r="G58" s="358"/>
      <c r="H58" s="359"/>
      <c r="I58" s="360"/>
      <c r="J58" s="360">
        <f>SUM(J56:J57,J53,J18,J9)</f>
        <v>10962.45</v>
      </c>
    </row>
    <row r="59" spans="1:10" ht="8.25" customHeight="1" x14ac:dyDescent="0.2">
      <c r="A59" s="4"/>
      <c r="B59" s="25"/>
      <c r="H59" s="5"/>
      <c r="I59" s="6"/>
      <c r="J59" s="6"/>
    </row>
  </sheetData>
  <mergeCells count="3">
    <mergeCell ref="B2:J2"/>
    <mergeCell ref="B3:J3"/>
    <mergeCell ref="B4:J4"/>
  </mergeCells>
  <pageMargins left="0.17" right="0.17" top="0.17" bottom="0.17" header="0.17" footer="0.3"/>
  <pageSetup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7"/>
  <sheetViews>
    <sheetView workbookViewId="0">
      <selection activeCell="B9" sqref="B9"/>
    </sheetView>
  </sheetViews>
  <sheetFormatPr defaultRowHeight="12.75" x14ac:dyDescent="0.2"/>
  <cols>
    <col min="4" max="4" width="9.42578125" customWidth="1"/>
    <col min="9" max="9" width="12.42578125" customWidth="1"/>
    <col min="10" max="10" width="18.140625" customWidth="1"/>
  </cols>
  <sheetData>
    <row r="1" spans="1:10" x14ac:dyDescent="0.2">
      <c r="A1" s="4"/>
      <c r="H1" s="5"/>
      <c r="I1" s="6"/>
      <c r="J1" s="6"/>
    </row>
    <row r="2" spans="1:10" ht="18" x14ac:dyDescent="0.25">
      <c r="A2" s="4"/>
      <c r="B2" s="532"/>
      <c r="C2" s="532"/>
      <c r="D2" s="532"/>
      <c r="E2" s="532"/>
      <c r="F2" s="532"/>
      <c r="G2" s="532"/>
      <c r="H2" s="532"/>
      <c r="I2" s="532"/>
      <c r="J2" s="532"/>
    </row>
    <row r="3" spans="1:10" ht="18" x14ac:dyDescent="0.25">
      <c r="A3" s="4"/>
      <c r="B3" s="532"/>
      <c r="C3" s="532"/>
      <c r="D3" s="532"/>
      <c r="E3" s="532"/>
      <c r="F3" s="532"/>
      <c r="G3" s="532"/>
      <c r="H3" s="532"/>
      <c r="I3" s="532"/>
      <c r="J3" s="532"/>
    </row>
    <row r="4" spans="1:10" ht="15" x14ac:dyDescent="0.25">
      <c r="A4" s="4"/>
      <c r="B4" s="537"/>
      <c r="C4" s="537"/>
      <c r="D4" s="537"/>
      <c r="E4" s="537"/>
      <c r="F4" s="537"/>
      <c r="G4" s="537"/>
      <c r="H4" s="537"/>
      <c r="I4" s="537"/>
      <c r="J4" s="537"/>
    </row>
    <row r="5" spans="1:10" x14ac:dyDescent="0.2">
      <c r="A5" s="4"/>
      <c r="H5" s="5"/>
      <c r="I5" s="6"/>
      <c r="J5" s="6"/>
    </row>
    <row r="6" spans="1:10" x14ac:dyDescent="0.2">
      <c r="A6" s="4"/>
      <c r="B6" s="7" t="s">
        <v>2</v>
      </c>
      <c r="H6" s="5"/>
      <c r="I6" s="8" t="s">
        <v>3</v>
      </c>
      <c r="J6" s="8" t="s">
        <v>4</v>
      </c>
    </row>
    <row r="7" spans="1:10" x14ac:dyDescent="0.2">
      <c r="A7" s="4"/>
      <c r="H7" s="5"/>
      <c r="I7" s="6"/>
      <c r="J7" s="6"/>
    </row>
    <row r="8" spans="1:10" x14ac:dyDescent="0.2">
      <c r="A8" s="337">
        <v>24</v>
      </c>
      <c r="B8" s="157" t="s">
        <v>221</v>
      </c>
      <c r="H8" s="5"/>
      <c r="I8" s="6">
        <v>129</v>
      </c>
      <c r="J8" s="9">
        <f>SUM(I8)*A8</f>
        <v>3096</v>
      </c>
    </row>
    <row r="9" spans="1:10" x14ac:dyDescent="0.2">
      <c r="A9" s="337"/>
      <c r="B9" s="157" t="s">
        <v>22</v>
      </c>
      <c r="H9" s="5"/>
      <c r="I9" s="6"/>
      <c r="J9" s="9"/>
    </row>
    <row r="10" spans="1:10" x14ac:dyDescent="0.2">
      <c r="A10" s="337"/>
      <c r="B10" s="157"/>
      <c r="H10" s="5"/>
      <c r="I10" s="6"/>
      <c r="J10" s="9"/>
    </row>
    <row r="11" spans="1:10" x14ac:dyDescent="0.2">
      <c r="A11" s="4"/>
      <c r="B11" s="7" t="s">
        <v>6</v>
      </c>
      <c r="H11" s="5"/>
      <c r="I11" s="6"/>
      <c r="J11" s="6"/>
    </row>
    <row r="12" spans="1:10" x14ac:dyDescent="0.2">
      <c r="A12" s="4"/>
      <c r="B12" s="157" t="s">
        <v>8</v>
      </c>
      <c r="H12" s="5"/>
      <c r="I12" s="6">
        <v>9</v>
      </c>
      <c r="J12" s="6">
        <f>SUM(I12)*A8</f>
        <v>216</v>
      </c>
    </row>
    <row r="13" spans="1:10" x14ac:dyDescent="0.2">
      <c r="A13" s="4"/>
      <c r="B13" t="s">
        <v>147</v>
      </c>
      <c r="H13" s="5"/>
      <c r="I13" s="6">
        <v>8</v>
      </c>
      <c r="J13" s="6">
        <f>SUM(I13)*A8</f>
        <v>192</v>
      </c>
    </row>
    <row r="14" spans="1:10" x14ac:dyDescent="0.2">
      <c r="A14" s="4"/>
      <c r="B14" t="s">
        <v>7</v>
      </c>
      <c r="H14" s="5"/>
      <c r="I14" s="6">
        <v>9</v>
      </c>
      <c r="J14" s="6">
        <f>SUM(I14)*A8</f>
        <v>216</v>
      </c>
    </row>
    <row r="15" spans="1:10" x14ac:dyDescent="0.2">
      <c r="A15" s="4"/>
      <c r="B15" t="s">
        <v>9</v>
      </c>
      <c r="H15" s="5"/>
      <c r="I15" s="6">
        <v>1</v>
      </c>
      <c r="J15" s="6">
        <f>SUM(I15)*A8</f>
        <v>24</v>
      </c>
    </row>
    <row r="16" spans="1:10" x14ac:dyDescent="0.2">
      <c r="A16" s="4"/>
      <c r="B16" t="s">
        <v>26</v>
      </c>
      <c r="H16" s="5"/>
      <c r="I16" s="6">
        <v>21.5</v>
      </c>
      <c r="J16" s="6">
        <v>21.5</v>
      </c>
    </row>
    <row r="17" spans="1:10" x14ac:dyDescent="0.2">
      <c r="A17" s="4"/>
      <c r="B17" t="s">
        <v>11</v>
      </c>
      <c r="H17" s="5"/>
      <c r="I17" s="6">
        <v>37.950000000000003</v>
      </c>
      <c r="J17" s="11">
        <v>37.950000000000003</v>
      </c>
    </row>
    <row r="18" spans="1:10" x14ac:dyDescent="0.2">
      <c r="A18" s="4"/>
      <c r="H18" s="5"/>
      <c r="I18" s="6"/>
      <c r="J18" s="9">
        <f>SUM(J12:J17)</f>
        <v>707.45</v>
      </c>
    </row>
    <row r="19" spans="1:10" x14ac:dyDescent="0.2">
      <c r="A19" s="4"/>
      <c r="H19" s="5"/>
      <c r="I19" s="6"/>
      <c r="J19" s="6"/>
    </row>
    <row r="20" spans="1:10" x14ac:dyDescent="0.2">
      <c r="A20" s="4"/>
      <c r="B20" s="7" t="s">
        <v>12</v>
      </c>
      <c r="H20" s="5"/>
      <c r="I20" s="8" t="s">
        <v>3</v>
      </c>
      <c r="J20" s="8" t="s">
        <v>4</v>
      </c>
    </row>
    <row r="21" spans="1:10" x14ac:dyDescent="0.2">
      <c r="A21" s="4"/>
      <c r="H21" s="5"/>
      <c r="I21" s="6"/>
      <c r="J21" s="6"/>
    </row>
    <row r="22" spans="1:10" ht="13.5" thickBot="1" x14ac:dyDescent="0.25">
      <c r="A22" s="283" t="s">
        <v>13</v>
      </c>
      <c r="B22" s="284" t="s">
        <v>187</v>
      </c>
      <c r="C22" s="284"/>
      <c r="D22" s="284"/>
      <c r="E22" s="284"/>
      <c r="F22" s="284"/>
      <c r="G22" s="284"/>
      <c r="H22" s="285"/>
      <c r="I22" s="286"/>
      <c r="J22" s="287"/>
    </row>
    <row r="23" spans="1:10" x14ac:dyDescent="0.2">
      <c r="A23" s="288">
        <v>1</v>
      </c>
      <c r="B23" s="170" t="s">
        <v>208</v>
      </c>
      <c r="C23" s="170"/>
      <c r="D23" s="170"/>
      <c r="E23" s="170"/>
      <c r="F23" s="170"/>
      <c r="G23" s="170"/>
      <c r="H23" s="171"/>
      <c r="I23" s="172">
        <v>100</v>
      </c>
      <c r="J23" s="289">
        <f>SUM(I23)*A23</f>
        <v>100</v>
      </c>
    </row>
    <row r="24" spans="1:10" x14ac:dyDescent="0.2">
      <c r="A24" s="290">
        <v>1</v>
      </c>
      <c r="B24" s="22" t="s">
        <v>75</v>
      </c>
      <c r="C24" s="22"/>
      <c r="D24" s="22"/>
      <c r="E24" s="22"/>
      <c r="F24" s="22"/>
      <c r="G24" s="22"/>
      <c r="H24" s="23"/>
      <c r="I24" s="24">
        <v>8</v>
      </c>
      <c r="J24" s="291">
        <f>SUM(I24)*A24</f>
        <v>8</v>
      </c>
    </row>
    <row r="25" spans="1:10" x14ac:dyDescent="0.2">
      <c r="A25" s="292">
        <v>1</v>
      </c>
      <c r="B25" s="18" t="s">
        <v>209</v>
      </c>
      <c r="C25" s="18"/>
      <c r="D25" s="18"/>
      <c r="E25" s="18"/>
      <c r="F25" s="18"/>
      <c r="G25" s="18"/>
      <c r="H25" s="19"/>
      <c r="I25" s="20">
        <v>8</v>
      </c>
      <c r="J25" s="293">
        <f t="shared" ref="J25:J52" si="0">SUM(I25)*A25</f>
        <v>8</v>
      </c>
    </row>
    <row r="26" spans="1:10" x14ac:dyDescent="0.2">
      <c r="A26" s="290">
        <v>1</v>
      </c>
      <c r="B26" s="22" t="s">
        <v>76</v>
      </c>
      <c r="C26" s="22"/>
      <c r="D26" s="22"/>
      <c r="E26" s="22"/>
      <c r="F26" s="22"/>
      <c r="G26" s="22"/>
      <c r="H26" s="23"/>
      <c r="I26" s="24">
        <v>3</v>
      </c>
      <c r="J26" s="291">
        <f t="shared" si="0"/>
        <v>3</v>
      </c>
    </row>
    <row r="27" spans="1:10" x14ac:dyDescent="0.2">
      <c r="A27" s="292">
        <v>1</v>
      </c>
      <c r="B27" s="18" t="s">
        <v>77</v>
      </c>
      <c r="C27" s="18"/>
      <c r="D27" s="18"/>
      <c r="E27" s="18"/>
      <c r="F27" s="18"/>
      <c r="G27" s="18"/>
      <c r="H27" s="19"/>
      <c r="I27" s="20">
        <v>4</v>
      </c>
      <c r="J27" s="293">
        <f t="shared" si="0"/>
        <v>4</v>
      </c>
    </row>
    <row r="28" spans="1:10" x14ac:dyDescent="0.2">
      <c r="A28" s="290">
        <v>1</v>
      </c>
      <c r="B28" s="22" t="s">
        <v>78</v>
      </c>
      <c r="C28" s="22"/>
      <c r="D28" s="22"/>
      <c r="E28" s="22"/>
      <c r="F28" s="22"/>
      <c r="G28" s="22"/>
      <c r="H28" s="23"/>
      <c r="I28" s="24">
        <v>2</v>
      </c>
      <c r="J28" s="291">
        <f t="shared" si="0"/>
        <v>2</v>
      </c>
    </row>
    <row r="29" spans="1:10" x14ac:dyDescent="0.2">
      <c r="A29" s="292">
        <v>1</v>
      </c>
      <c r="B29" s="18" t="s">
        <v>79</v>
      </c>
      <c r="C29" s="18"/>
      <c r="D29" s="18"/>
      <c r="E29" s="18"/>
      <c r="F29" s="18"/>
      <c r="G29" s="18"/>
      <c r="H29" s="19"/>
      <c r="I29" s="20">
        <v>2</v>
      </c>
      <c r="J29" s="293">
        <f t="shared" si="0"/>
        <v>2</v>
      </c>
    </row>
    <row r="30" spans="1:10" x14ac:dyDescent="0.2">
      <c r="A30" s="290">
        <v>1</v>
      </c>
      <c r="B30" s="22" t="s">
        <v>80</v>
      </c>
      <c r="C30" s="22"/>
      <c r="D30" s="22"/>
      <c r="E30" s="22"/>
      <c r="F30" s="22"/>
      <c r="G30" s="22"/>
      <c r="H30" s="23"/>
      <c r="I30" s="24">
        <v>3</v>
      </c>
      <c r="J30" s="291">
        <f t="shared" si="0"/>
        <v>3</v>
      </c>
    </row>
    <row r="31" spans="1:10" x14ac:dyDescent="0.2">
      <c r="A31" s="292">
        <v>1</v>
      </c>
      <c r="B31" s="18" t="s">
        <v>213</v>
      </c>
      <c r="C31" s="18"/>
      <c r="D31" s="18"/>
      <c r="E31" s="18"/>
      <c r="F31" s="18"/>
      <c r="G31" s="18"/>
      <c r="H31" s="19"/>
      <c r="I31" s="20">
        <v>8</v>
      </c>
      <c r="J31" s="293">
        <f t="shared" si="0"/>
        <v>8</v>
      </c>
    </row>
    <row r="32" spans="1:10" x14ac:dyDescent="0.2">
      <c r="A32" s="290">
        <v>1</v>
      </c>
      <c r="B32" s="22" t="s">
        <v>81</v>
      </c>
      <c r="C32" s="22"/>
      <c r="D32" s="22"/>
      <c r="E32" s="22"/>
      <c r="F32" s="22"/>
      <c r="G32" s="22"/>
      <c r="H32" s="23"/>
      <c r="I32" s="24">
        <v>8</v>
      </c>
      <c r="J32" s="291">
        <f t="shared" si="0"/>
        <v>8</v>
      </c>
    </row>
    <row r="33" spans="1:10" x14ac:dyDescent="0.2">
      <c r="A33" s="292">
        <v>1</v>
      </c>
      <c r="B33" s="18" t="s">
        <v>82</v>
      </c>
      <c r="C33" s="18"/>
      <c r="D33" s="18"/>
      <c r="E33" s="18"/>
      <c r="F33" s="18"/>
      <c r="G33" s="18"/>
      <c r="H33" s="19"/>
      <c r="I33" s="20">
        <v>4</v>
      </c>
      <c r="J33" s="293">
        <f t="shared" si="0"/>
        <v>4</v>
      </c>
    </row>
    <row r="34" spans="1:10" x14ac:dyDescent="0.2">
      <c r="A34" s="290">
        <v>1</v>
      </c>
      <c r="B34" s="22" t="s">
        <v>83</v>
      </c>
      <c r="C34" s="22"/>
      <c r="D34" s="22"/>
      <c r="E34" s="22"/>
      <c r="F34" s="22"/>
      <c r="G34" s="22"/>
      <c r="H34" s="23"/>
      <c r="I34" s="24">
        <v>5</v>
      </c>
      <c r="J34" s="291">
        <f t="shared" si="0"/>
        <v>5</v>
      </c>
    </row>
    <row r="35" spans="1:10" x14ac:dyDescent="0.2">
      <c r="A35" s="292">
        <v>1</v>
      </c>
      <c r="B35" s="18" t="s">
        <v>84</v>
      </c>
      <c r="C35" s="18"/>
      <c r="D35" s="18"/>
      <c r="E35" s="18"/>
      <c r="F35" s="18"/>
      <c r="G35" s="18"/>
      <c r="H35" s="19"/>
      <c r="I35" s="20">
        <v>36</v>
      </c>
      <c r="J35" s="293">
        <f t="shared" si="0"/>
        <v>36</v>
      </c>
    </row>
    <row r="36" spans="1:10" x14ac:dyDescent="0.2">
      <c r="A36" s="290">
        <v>1</v>
      </c>
      <c r="B36" s="22" t="s">
        <v>85</v>
      </c>
      <c r="C36" s="22"/>
      <c r="D36" s="22"/>
      <c r="E36" s="22"/>
      <c r="F36" s="22"/>
      <c r="G36" s="22"/>
      <c r="H36" s="23"/>
      <c r="I36" s="24">
        <v>4</v>
      </c>
      <c r="J36" s="291">
        <f t="shared" si="0"/>
        <v>4</v>
      </c>
    </row>
    <row r="37" spans="1:10" x14ac:dyDescent="0.2">
      <c r="A37" s="292">
        <v>1</v>
      </c>
      <c r="B37" s="18" t="s">
        <v>212</v>
      </c>
      <c r="C37" s="18"/>
      <c r="D37" s="18"/>
      <c r="E37" s="18"/>
      <c r="F37" s="18"/>
      <c r="G37" s="18"/>
      <c r="H37" s="19"/>
      <c r="I37" s="20">
        <v>4</v>
      </c>
      <c r="J37" s="293">
        <f t="shared" si="0"/>
        <v>4</v>
      </c>
    </row>
    <row r="38" spans="1:10" x14ac:dyDescent="0.2">
      <c r="A38" s="290">
        <v>1</v>
      </c>
      <c r="B38" s="22" t="s">
        <v>188</v>
      </c>
      <c r="C38" s="22"/>
      <c r="D38" s="22"/>
      <c r="E38" s="22"/>
      <c r="F38" s="22"/>
      <c r="G38" s="22"/>
      <c r="H38" s="23"/>
      <c r="I38" s="24">
        <v>28</v>
      </c>
      <c r="J38" s="291">
        <f t="shared" si="0"/>
        <v>28</v>
      </c>
    </row>
    <row r="39" spans="1:10" x14ac:dyDescent="0.2">
      <c r="A39" s="292">
        <v>1</v>
      </c>
      <c r="B39" s="18" t="s">
        <v>86</v>
      </c>
      <c r="C39" s="18"/>
      <c r="D39" s="18"/>
      <c r="E39" s="18"/>
      <c r="F39" s="18"/>
      <c r="G39" s="18"/>
      <c r="H39" s="19"/>
      <c r="I39" s="20">
        <v>27</v>
      </c>
      <c r="J39" s="293">
        <f t="shared" si="0"/>
        <v>27</v>
      </c>
    </row>
    <row r="40" spans="1:10" x14ac:dyDescent="0.2">
      <c r="A40" s="290">
        <v>1</v>
      </c>
      <c r="B40" s="22" t="s">
        <v>87</v>
      </c>
      <c r="C40" s="22"/>
      <c r="D40" s="22"/>
      <c r="E40" s="22"/>
      <c r="F40" s="22"/>
      <c r="G40" s="22"/>
      <c r="H40" s="23"/>
      <c r="I40" s="24">
        <v>8</v>
      </c>
      <c r="J40" s="291">
        <f t="shared" si="0"/>
        <v>8</v>
      </c>
    </row>
    <row r="41" spans="1:10" x14ac:dyDescent="0.2">
      <c r="A41" s="292">
        <v>1</v>
      </c>
      <c r="B41" s="18" t="s">
        <v>88</v>
      </c>
      <c r="C41" s="18"/>
      <c r="D41" s="18"/>
      <c r="E41" s="18"/>
      <c r="F41" s="18"/>
      <c r="G41" s="18"/>
      <c r="H41" s="19"/>
      <c r="I41" s="20">
        <v>23</v>
      </c>
      <c r="J41" s="293">
        <f t="shared" si="0"/>
        <v>23</v>
      </c>
    </row>
    <row r="42" spans="1:10" x14ac:dyDescent="0.2">
      <c r="A42" s="290">
        <v>1</v>
      </c>
      <c r="B42" s="22" t="s">
        <v>210</v>
      </c>
      <c r="C42" s="22"/>
      <c r="D42" s="22"/>
      <c r="E42" s="22"/>
      <c r="F42" s="22"/>
      <c r="G42" s="22"/>
      <c r="H42" s="23"/>
      <c r="I42" s="24">
        <v>13</v>
      </c>
      <c r="J42" s="291">
        <f t="shared" si="0"/>
        <v>13</v>
      </c>
    </row>
    <row r="43" spans="1:10" x14ac:dyDescent="0.2">
      <c r="A43" s="292">
        <v>1</v>
      </c>
      <c r="B43" s="18" t="s">
        <v>89</v>
      </c>
      <c r="C43" s="18"/>
      <c r="D43" s="18"/>
      <c r="E43" s="18"/>
      <c r="F43" s="18"/>
      <c r="G43" s="18"/>
      <c r="H43" s="19"/>
      <c r="I43" s="20">
        <v>6</v>
      </c>
      <c r="J43" s="293">
        <f t="shared" si="0"/>
        <v>6</v>
      </c>
    </row>
    <row r="44" spans="1:10" x14ac:dyDescent="0.2">
      <c r="A44" s="290">
        <v>1</v>
      </c>
      <c r="B44" s="22" t="s">
        <v>90</v>
      </c>
      <c r="C44" s="22"/>
      <c r="D44" s="22"/>
      <c r="E44" s="22"/>
      <c r="F44" s="22"/>
      <c r="G44" s="22"/>
      <c r="H44" s="23"/>
      <c r="I44" s="24">
        <v>10</v>
      </c>
      <c r="J44" s="291">
        <f t="shared" si="0"/>
        <v>10</v>
      </c>
    </row>
    <row r="45" spans="1:10" x14ac:dyDescent="0.2">
      <c r="A45" s="292">
        <v>1</v>
      </c>
      <c r="B45" s="18" t="s">
        <v>91</v>
      </c>
      <c r="C45" s="18"/>
      <c r="D45" s="18"/>
      <c r="E45" s="18"/>
      <c r="F45" s="18"/>
      <c r="G45" s="18"/>
      <c r="H45" s="19"/>
      <c r="I45" s="20">
        <v>1</v>
      </c>
      <c r="J45" s="293">
        <f t="shared" si="0"/>
        <v>1</v>
      </c>
    </row>
    <row r="46" spans="1:10" x14ac:dyDescent="0.2">
      <c r="A46" s="290">
        <v>1</v>
      </c>
      <c r="B46" s="22" t="s">
        <v>92</v>
      </c>
      <c r="C46" s="22"/>
      <c r="D46" s="22"/>
      <c r="E46" s="22"/>
      <c r="F46" s="22"/>
      <c r="G46" s="22"/>
      <c r="H46" s="23"/>
      <c r="I46" s="24">
        <v>7</v>
      </c>
      <c r="J46" s="291">
        <f t="shared" si="0"/>
        <v>7</v>
      </c>
    </row>
    <row r="47" spans="1:10" x14ac:dyDescent="0.2">
      <c r="A47" s="292">
        <v>1</v>
      </c>
      <c r="B47" s="18" t="s">
        <v>93</v>
      </c>
      <c r="C47" s="18"/>
      <c r="D47" s="18"/>
      <c r="E47" s="18"/>
      <c r="F47" s="18"/>
      <c r="G47" s="18"/>
      <c r="H47" s="19"/>
      <c r="I47" s="20">
        <v>33</v>
      </c>
      <c r="J47" s="293">
        <f t="shared" si="0"/>
        <v>33</v>
      </c>
    </row>
    <row r="48" spans="1:10" x14ac:dyDescent="0.2">
      <c r="A48" s="290">
        <v>1</v>
      </c>
      <c r="B48" s="22" t="s">
        <v>211</v>
      </c>
      <c r="C48" s="22"/>
      <c r="D48" s="22"/>
      <c r="E48" s="22"/>
      <c r="F48" s="22"/>
      <c r="G48" s="22"/>
      <c r="H48" s="23"/>
      <c r="I48" s="24">
        <v>8</v>
      </c>
      <c r="J48" s="291">
        <f t="shared" si="0"/>
        <v>8</v>
      </c>
    </row>
    <row r="49" spans="1:10" x14ac:dyDescent="0.2">
      <c r="A49" s="294">
        <v>1</v>
      </c>
      <c r="B49" s="162" t="s">
        <v>127</v>
      </c>
      <c r="C49" s="163"/>
      <c r="D49" s="163"/>
      <c r="E49" s="163"/>
      <c r="F49" s="163"/>
      <c r="G49" s="163"/>
      <c r="H49" s="163"/>
      <c r="I49" s="164">
        <v>25</v>
      </c>
      <c r="J49" s="295">
        <f t="shared" si="0"/>
        <v>25</v>
      </c>
    </row>
    <row r="50" spans="1:10" x14ac:dyDescent="0.2">
      <c r="A50" s="296">
        <v>1</v>
      </c>
      <c r="B50" s="88" t="s">
        <v>189</v>
      </c>
      <c r="C50" s="88"/>
      <c r="D50" s="88"/>
      <c r="E50" s="88"/>
      <c r="F50" s="88"/>
      <c r="G50" s="88"/>
      <c r="H50" s="39"/>
      <c r="I50" s="158">
        <v>96</v>
      </c>
      <c r="J50" s="297">
        <f t="shared" si="0"/>
        <v>96</v>
      </c>
    </row>
    <row r="51" spans="1:10" x14ac:dyDescent="0.2">
      <c r="A51" s="294">
        <v>1</v>
      </c>
      <c r="B51" s="159" t="s">
        <v>137</v>
      </c>
      <c r="C51" s="159"/>
      <c r="D51" s="159"/>
      <c r="E51" s="159"/>
      <c r="F51" s="159"/>
      <c r="G51" s="159"/>
      <c r="H51" s="160"/>
      <c r="I51" s="161">
        <v>126</v>
      </c>
      <c r="J51" s="298">
        <f t="shared" si="0"/>
        <v>126</v>
      </c>
    </row>
    <row r="52" spans="1:10" x14ac:dyDescent="0.2">
      <c r="A52" s="299">
        <v>1</v>
      </c>
      <c r="B52" s="300" t="s">
        <v>128</v>
      </c>
      <c r="C52" s="300"/>
      <c r="D52" s="300"/>
      <c r="E52" s="300"/>
      <c r="F52" s="300"/>
      <c r="G52" s="300"/>
      <c r="H52" s="301"/>
      <c r="I52" s="302">
        <v>15</v>
      </c>
      <c r="J52" s="303">
        <f t="shared" si="0"/>
        <v>15</v>
      </c>
    </row>
    <row r="53" spans="1:10" x14ac:dyDescent="0.2">
      <c r="A53" s="4"/>
      <c r="H53" s="5"/>
      <c r="I53" s="9" t="s">
        <v>102</v>
      </c>
      <c r="J53" s="9">
        <f>SUM(J23:J52)</f>
        <v>625</v>
      </c>
    </row>
    <row r="54" spans="1:10" x14ac:dyDescent="0.2">
      <c r="A54" s="4"/>
      <c r="B54" s="7" t="s">
        <v>19</v>
      </c>
      <c r="H54" s="5"/>
      <c r="I54" s="6"/>
      <c r="J54" s="6"/>
    </row>
    <row r="55" spans="1:10" x14ac:dyDescent="0.2">
      <c r="A55" s="4"/>
      <c r="B55" t="s">
        <v>27</v>
      </c>
      <c r="H55" s="5"/>
      <c r="I55" s="6"/>
      <c r="J55" s="9">
        <v>312</v>
      </c>
    </row>
    <row r="56" spans="1:10" s="342" customFormat="1" ht="18" x14ac:dyDescent="0.25">
      <c r="A56" s="392"/>
      <c r="B56" s="393" t="s">
        <v>21</v>
      </c>
      <c r="C56" s="393"/>
      <c r="D56" s="393"/>
      <c r="E56" s="393"/>
      <c r="F56" s="393"/>
      <c r="G56" s="393"/>
      <c r="H56" s="394"/>
      <c r="I56" s="395"/>
      <c r="J56" s="395">
        <f>SUM(J55,J53,J18,J8)</f>
        <v>4740.45</v>
      </c>
    </row>
    <row r="57" spans="1:10" ht="8.25" customHeight="1" x14ac:dyDescent="0.2">
      <c r="A57" s="4"/>
      <c r="B57" s="25"/>
      <c r="H57" s="5"/>
      <c r="I57" s="6"/>
      <c r="J57" s="6"/>
    </row>
  </sheetData>
  <mergeCells count="3">
    <mergeCell ref="B2:J2"/>
    <mergeCell ref="B3:J3"/>
    <mergeCell ref="B4:J4"/>
  </mergeCells>
  <pageMargins left="0.17" right="0.17" top="0.17" bottom="0.17" header="0.17" footer="0.3"/>
  <pageSetup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8"/>
  <sheetViews>
    <sheetView showWhiteSpace="0" view="pageLayout" zoomScaleNormal="100" workbookViewId="0">
      <selection activeCell="B9" sqref="B9"/>
    </sheetView>
  </sheetViews>
  <sheetFormatPr defaultRowHeight="12.75" x14ac:dyDescent="0.2"/>
  <cols>
    <col min="4" max="4" width="9.42578125" customWidth="1"/>
    <col min="9" max="9" width="12.42578125" customWidth="1"/>
    <col min="10" max="10" width="18.140625" customWidth="1"/>
  </cols>
  <sheetData>
    <row r="1" spans="1:10" x14ac:dyDescent="0.2">
      <c r="A1" s="4"/>
      <c r="H1" s="5"/>
      <c r="I1" s="6"/>
      <c r="J1" s="6"/>
    </row>
    <row r="2" spans="1:10" ht="18" x14ac:dyDescent="0.25">
      <c r="A2" s="4"/>
      <c r="B2" s="532"/>
      <c r="C2" s="532"/>
      <c r="D2" s="532"/>
      <c r="E2" s="532"/>
      <c r="F2" s="532"/>
      <c r="G2" s="532"/>
      <c r="H2" s="532"/>
      <c r="I2" s="532"/>
      <c r="J2" s="532"/>
    </row>
    <row r="3" spans="1:10" ht="18" x14ac:dyDescent="0.25">
      <c r="A3" s="4"/>
      <c r="B3" s="532"/>
      <c r="C3" s="532"/>
      <c r="D3" s="532"/>
      <c r="E3" s="532"/>
      <c r="F3" s="532"/>
      <c r="G3" s="532"/>
      <c r="H3" s="532"/>
      <c r="I3" s="532"/>
      <c r="J3" s="532"/>
    </row>
    <row r="4" spans="1:10" ht="15" x14ac:dyDescent="0.25">
      <c r="A4" s="4"/>
      <c r="B4" s="537"/>
      <c r="C4" s="537"/>
      <c r="D4" s="537"/>
      <c r="E4" s="537"/>
      <c r="F4" s="537"/>
      <c r="G4" s="537"/>
      <c r="H4" s="537"/>
      <c r="I4" s="537"/>
      <c r="J4" s="537"/>
    </row>
    <row r="5" spans="1:10" x14ac:dyDescent="0.2">
      <c r="A5" s="4"/>
      <c r="H5" s="5"/>
      <c r="I5" s="6"/>
      <c r="J5" s="6"/>
    </row>
    <row r="6" spans="1:10" x14ac:dyDescent="0.2">
      <c r="A6" s="4"/>
      <c r="B6" s="7" t="s">
        <v>2</v>
      </c>
      <c r="H6" s="5"/>
      <c r="I6" s="8" t="s">
        <v>3</v>
      </c>
      <c r="J6" s="8" t="s">
        <v>4</v>
      </c>
    </row>
    <row r="7" spans="1:10" x14ac:dyDescent="0.2">
      <c r="A7" s="4"/>
      <c r="H7" s="5"/>
      <c r="I7" s="6"/>
      <c r="J7" s="6"/>
    </row>
    <row r="8" spans="1:10" x14ac:dyDescent="0.2">
      <c r="A8" s="337">
        <v>18</v>
      </c>
      <c r="B8" s="157" t="s">
        <v>221</v>
      </c>
      <c r="H8" s="5"/>
      <c r="I8" s="6">
        <v>129</v>
      </c>
      <c r="J8" s="9">
        <f>SUM(I8)*A8</f>
        <v>2322</v>
      </c>
    </row>
    <row r="9" spans="1:10" x14ac:dyDescent="0.2">
      <c r="A9" s="4"/>
      <c r="B9" s="157" t="s">
        <v>22</v>
      </c>
      <c r="H9" s="5"/>
      <c r="I9" s="6"/>
      <c r="J9" s="9"/>
    </row>
    <row r="10" spans="1:10" x14ac:dyDescent="0.2">
      <c r="A10" s="4"/>
      <c r="H10" s="5"/>
      <c r="I10" s="6"/>
      <c r="J10" s="9"/>
    </row>
    <row r="11" spans="1:10" x14ac:dyDescent="0.2">
      <c r="A11" s="4"/>
      <c r="B11" s="7" t="s">
        <v>6</v>
      </c>
      <c r="H11" s="5"/>
      <c r="I11" s="6"/>
      <c r="J11" s="6"/>
    </row>
    <row r="12" spans="1:10" x14ac:dyDescent="0.2">
      <c r="A12" s="4"/>
      <c r="B12" s="157" t="s">
        <v>8</v>
      </c>
      <c r="H12" s="5"/>
      <c r="I12" s="6">
        <v>9</v>
      </c>
      <c r="J12" s="6">
        <f>SUM(I12)*A8</f>
        <v>162</v>
      </c>
    </row>
    <row r="13" spans="1:10" x14ac:dyDescent="0.2">
      <c r="A13" s="4"/>
      <c r="B13" t="s">
        <v>147</v>
      </c>
      <c r="H13" s="5"/>
      <c r="I13" s="6">
        <v>8</v>
      </c>
      <c r="J13" s="6">
        <f>SUM(I13)*A8</f>
        <v>144</v>
      </c>
    </row>
    <row r="14" spans="1:10" x14ac:dyDescent="0.2">
      <c r="A14" s="4"/>
      <c r="B14" t="s">
        <v>7</v>
      </c>
      <c r="H14" s="5"/>
      <c r="I14" s="6">
        <v>9</v>
      </c>
      <c r="J14" s="6">
        <f>SUM(I14)*A8</f>
        <v>162</v>
      </c>
    </row>
    <row r="15" spans="1:10" x14ac:dyDescent="0.2">
      <c r="A15" s="4"/>
      <c r="B15" t="s">
        <v>9</v>
      </c>
      <c r="H15" s="5"/>
      <c r="I15" s="6">
        <v>1</v>
      </c>
      <c r="J15" s="6">
        <f>SUM(I15)*A8</f>
        <v>18</v>
      </c>
    </row>
    <row r="16" spans="1:10" x14ac:dyDescent="0.2">
      <c r="A16" s="4"/>
      <c r="B16" t="s">
        <v>26</v>
      </c>
      <c r="H16" s="5"/>
      <c r="I16" s="6">
        <v>21.5</v>
      </c>
      <c r="J16" s="6">
        <v>21.5</v>
      </c>
    </row>
    <row r="17" spans="1:10" x14ac:dyDescent="0.2">
      <c r="A17" s="4"/>
      <c r="B17" t="s">
        <v>11</v>
      </c>
      <c r="H17" s="5"/>
      <c r="I17" s="6">
        <v>37.950000000000003</v>
      </c>
      <c r="J17" s="11">
        <v>37.950000000000003</v>
      </c>
    </row>
    <row r="18" spans="1:10" x14ac:dyDescent="0.2">
      <c r="A18" s="4"/>
      <c r="H18" s="5"/>
      <c r="I18" s="6"/>
      <c r="J18" s="9">
        <f>SUM(J12:J17)</f>
        <v>545.45000000000005</v>
      </c>
    </row>
    <row r="19" spans="1:10" x14ac:dyDescent="0.2">
      <c r="A19" s="4"/>
      <c r="H19" s="5"/>
      <c r="I19" s="6"/>
      <c r="J19" s="9"/>
    </row>
    <row r="20" spans="1:10" x14ac:dyDescent="0.2">
      <c r="A20" s="4"/>
      <c r="B20" s="7" t="s">
        <v>12</v>
      </c>
      <c r="H20" s="5"/>
      <c r="I20" s="8" t="s">
        <v>3</v>
      </c>
      <c r="J20" s="8" t="s">
        <v>4</v>
      </c>
    </row>
    <row r="21" spans="1:10" ht="13.5" thickBot="1" x14ac:dyDescent="0.25">
      <c r="A21" s="283" t="s">
        <v>13</v>
      </c>
      <c r="B21" s="284" t="s">
        <v>187</v>
      </c>
      <c r="C21" s="284"/>
      <c r="D21" s="284"/>
      <c r="E21" s="284"/>
      <c r="F21" s="284"/>
      <c r="G21" s="284"/>
      <c r="H21" s="285"/>
      <c r="I21" s="286"/>
      <c r="J21" s="287"/>
    </row>
    <row r="22" spans="1:10" x14ac:dyDescent="0.2">
      <c r="A22" s="288">
        <v>1</v>
      </c>
      <c r="B22" s="170" t="s">
        <v>208</v>
      </c>
      <c r="C22" s="170"/>
      <c r="D22" s="170"/>
      <c r="E22" s="170"/>
      <c r="F22" s="170"/>
      <c r="G22" s="170"/>
      <c r="H22" s="171"/>
      <c r="I22" s="172">
        <v>100</v>
      </c>
      <c r="J22" s="289">
        <f>SUM(I22)*A22</f>
        <v>100</v>
      </c>
    </row>
    <row r="23" spans="1:10" x14ac:dyDescent="0.2">
      <c r="A23" s="290">
        <v>1</v>
      </c>
      <c r="B23" s="22" t="s">
        <v>75</v>
      </c>
      <c r="C23" s="22"/>
      <c r="D23" s="22"/>
      <c r="E23" s="22"/>
      <c r="F23" s="22"/>
      <c r="G23" s="22"/>
      <c r="H23" s="23"/>
      <c r="I23" s="24">
        <v>8</v>
      </c>
      <c r="J23" s="291">
        <f>SUM(I23)*A23</f>
        <v>8</v>
      </c>
    </row>
    <row r="24" spans="1:10" x14ac:dyDescent="0.2">
      <c r="A24" s="292">
        <v>1</v>
      </c>
      <c r="B24" s="18" t="s">
        <v>209</v>
      </c>
      <c r="C24" s="18"/>
      <c r="D24" s="18"/>
      <c r="E24" s="18"/>
      <c r="F24" s="18"/>
      <c r="G24" s="18"/>
      <c r="H24" s="19"/>
      <c r="I24" s="20">
        <v>8</v>
      </c>
      <c r="J24" s="293">
        <f t="shared" ref="J24:J51" si="0">SUM(I24)*A24</f>
        <v>8</v>
      </c>
    </row>
    <row r="25" spans="1:10" x14ac:dyDescent="0.2">
      <c r="A25" s="290">
        <v>1</v>
      </c>
      <c r="B25" s="22" t="s">
        <v>76</v>
      </c>
      <c r="C25" s="22"/>
      <c r="D25" s="22"/>
      <c r="E25" s="22"/>
      <c r="F25" s="22"/>
      <c r="G25" s="22"/>
      <c r="H25" s="23"/>
      <c r="I25" s="24">
        <v>3</v>
      </c>
      <c r="J25" s="291">
        <f t="shared" si="0"/>
        <v>3</v>
      </c>
    </row>
    <row r="26" spans="1:10" x14ac:dyDescent="0.2">
      <c r="A26" s="292">
        <v>1</v>
      </c>
      <c r="B26" s="18" t="s">
        <v>77</v>
      </c>
      <c r="C26" s="18"/>
      <c r="D26" s="18"/>
      <c r="E26" s="18"/>
      <c r="F26" s="18"/>
      <c r="G26" s="18"/>
      <c r="H26" s="19"/>
      <c r="I26" s="20">
        <v>4</v>
      </c>
      <c r="J26" s="293">
        <f t="shared" si="0"/>
        <v>4</v>
      </c>
    </row>
    <row r="27" spans="1:10" x14ac:dyDescent="0.2">
      <c r="A27" s="290">
        <v>1</v>
      </c>
      <c r="B27" s="22" t="s">
        <v>78</v>
      </c>
      <c r="C27" s="22"/>
      <c r="D27" s="22"/>
      <c r="E27" s="22"/>
      <c r="F27" s="22"/>
      <c r="G27" s="22"/>
      <c r="H27" s="23"/>
      <c r="I27" s="24">
        <v>2</v>
      </c>
      <c r="J27" s="291">
        <f t="shared" si="0"/>
        <v>2</v>
      </c>
    </row>
    <row r="28" spans="1:10" x14ac:dyDescent="0.2">
      <c r="A28" s="292">
        <v>1</v>
      </c>
      <c r="B28" s="18" t="s">
        <v>79</v>
      </c>
      <c r="C28" s="18"/>
      <c r="D28" s="18"/>
      <c r="E28" s="18"/>
      <c r="F28" s="18"/>
      <c r="G28" s="18"/>
      <c r="H28" s="19"/>
      <c r="I28" s="20">
        <v>2</v>
      </c>
      <c r="J28" s="293">
        <f t="shared" si="0"/>
        <v>2</v>
      </c>
    </row>
    <row r="29" spans="1:10" x14ac:dyDescent="0.2">
      <c r="A29" s="290">
        <v>1</v>
      </c>
      <c r="B29" s="22" t="s">
        <v>80</v>
      </c>
      <c r="C29" s="22"/>
      <c r="D29" s="22"/>
      <c r="E29" s="22"/>
      <c r="F29" s="22"/>
      <c r="G29" s="22"/>
      <c r="H29" s="23"/>
      <c r="I29" s="24">
        <v>3</v>
      </c>
      <c r="J29" s="291">
        <f t="shared" si="0"/>
        <v>3</v>
      </c>
    </row>
    <row r="30" spans="1:10" x14ac:dyDescent="0.2">
      <c r="A30" s="292">
        <v>1</v>
      </c>
      <c r="B30" s="18" t="s">
        <v>213</v>
      </c>
      <c r="C30" s="18"/>
      <c r="D30" s="18"/>
      <c r="E30" s="18"/>
      <c r="F30" s="18"/>
      <c r="G30" s="18"/>
      <c r="H30" s="19"/>
      <c r="I30" s="20">
        <v>8</v>
      </c>
      <c r="J30" s="293">
        <f t="shared" si="0"/>
        <v>8</v>
      </c>
    </row>
    <row r="31" spans="1:10" x14ac:dyDescent="0.2">
      <c r="A31" s="290">
        <v>1</v>
      </c>
      <c r="B31" s="22" t="s">
        <v>81</v>
      </c>
      <c r="C31" s="22"/>
      <c r="D31" s="22"/>
      <c r="E31" s="22"/>
      <c r="F31" s="22"/>
      <c r="G31" s="22"/>
      <c r="H31" s="23"/>
      <c r="I31" s="24">
        <v>8</v>
      </c>
      <c r="J31" s="291">
        <f t="shared" si="0"/>
        <v>8</v>
      </c>
    </row>
    <row r="32" spans="1:10" x14ac:dyDescent="0.2">
      <c r="A32" s="292">
        <v>1</v>
      </c>
      <c r="B32" s="18" t="s">
        <v>82</v>
      </c>
      <c r="C32" s="18"/>
      <c r="D32" s="18"/>
      <c r="E32" s="18"/>
      <c r="F32" s="18"/>
      <c r="G32" s="18"/>
      <c r="H32" s="19"/>
      <c r="I32" s="20">
        <v>4</v>
      </c>
      <c r="J32" s="293">
        <f t="shared" si="0"/>
        <v>4</v>
      </c>
    </row>
    <row r="33" spans="1:10" x14ac:dyDescent="0.2">
      <c r="A33" s="290">
        <v>1</v>
      </c>
      <c r="B33" s="22" t="s">
        <v>83</v>
      </c>
      <c r="C33" s="22"/>
      <c r="D33" s="22"/>
      <c r="E33" s="22"/>
      <c r="F33" s="22"/>
      <c r="G33" s="22"/>
      <c r="H33" s="23"/>
      <c r="I33" s="24">
        <v>5</v>
      </c>
      <c r="J33" s="291">
        <f t="shared" si="0"/>
        <v>5</v>
      </c>
    </row>
    <row r="34" spans="1:10" x14ac:dyDescent="0.2">
      <c r="A34" s="292">
        <v>1</v>
      </c>
      <c r="B34" s="18" t="s">
        <v>84</v>
      </c>
      <c r="C34" s="18"/>
      <c r="D34" s="18"/>
      <c r="E34" s="18"/>
      <c r="F34" s="18"/>
      <c r="G34" s="18"/>
      <c r="H34" s="19"/>
      <c r="I34" s="20">
        <v>36</v>
      </c>
      <c r="J34" s="293">
        <f t="shared" si="0"/>
        <v>36</v>
      </c>
    </row>
    <row r="35" spans="1:10" x14ac:dyDescent="0.2">
      <c r="A35" s="290">
        <v>1</v>
      </c>
      <c r="B35" s="22" t="s">
        <v>85</v>
      </c>
      <c r="C35" s="22"/>
      <c r="D35" s="22"/>
      <c r="E35" s="22"/>
      <c r="F35" s="22"/>
      <c r="G35" s="22"/>
      <c r="H35" s="23"/>
      <c r="I35" s="24">
        <v>4</v>
      </c>
      <c r="J35" s="291">
        <f t="shared" si="0"/>
        <v>4</v>
      </c>
    </row>
    <row r="36" spans="1:10" x14ac:dyDescent="0.2">
      <c r="A36" s="292">
        <v>1</v>
      </c>
      <c r="B36" s="18" t="s">
        <v>212</v>
      </c>
      <c r="C36" s="18"/>
      <c r="D36" s="18"/>
      <c r="E36" s="18"/>
      <c r="F36" s="18"/>
      <c r="G36" s="18"/>
      <c r="H36" s="19"/>
      <c r="I36" s="20">
        <v>4</v>
      </c>
      <c r="J36" s="293">
        <f t="shared" si="0"/>
        <v>4</v>
      </c>
    </row>
    <row r="37" spans="1:10" x14ac:dyDescent="0.2">
      <c r="A37" s="290">
        <v>1</v>
      </c>
      <c r="B37" s="22" t="s">
        <v>188</v>
      </c>
      <c r="C37" s="22"/>
      <c r="D37" s="22"/>
      <c r="E37" s="22"/>
      <c r="F37" s="22"/>
      <c r="G37" s="22"/>
      <c r="H37" s="23"/>
      <c r="I37" s="24">
        <v>28</v>
      </c>
      <c r="J37" s="291">
        <f t="shared" si="0"/>
        <v>28</v>
      </c>
    </row>
    <row r="38" spans="1:10" x14ac:dyDescent="0.2">
      <c r="A38" s="292">
        <v>1</v>
      </c>
      <c r="B38" s="18" t="s">
        <v>86</v>
      </c>
      <c r="C38" s="18"/>
      <c r="D38" s="18"/>
      <c r="E38" s="18"/>
      <c r="F38" s="18"/>
      <c r="G38" s="18"/>
      <c r="H38" s="19"/>
      <c r="I38" s="20">
        <v>27</v>
      </c>
      <c r="J38" s="293">
        <f t="shared" si="0"/>
        <v>27</v>
      </c>
    </row>
    <row r="39" spans="1:10" x14ac:dyDescent="0.2">
      <c r="A39" s="290">
        <v>1</v>
      </c>
      <c r="B39" s="22" t="s">
        <v>87</v>
      </c>
      <c r="C39" s="22"/>
      <c r="D39" s="22"/>
      <c r="E39" s="22"/>
      <c r="F39" s="22"/>
      <c r="G39" s="22"/>
      <c r="H39" s="23"/>
      <c r="I39" s="24">
        <v>8</v>
      </c>
      <c r="J39" s="291">
        <f t="shared" si="0"/>
        <v>8</v>
      </c>
    </row>
    <row r="40" spans="1:10" x14ac:dyDescent="0.2">
      <c r="A40" s="292">
        <v>1</v>
      </c>
      <c r="B40" s="18" t="s">
        <v>88</v>
      </c>
      <c r="C40" s="18"/>
      <c r="D40" s="18"/>
      <c r="E40" s="18"/>
      <c r="F40" s="18"/>
      <c r="G40" s="18"/>
      <c r="H40" s="19"/>
      <c r="I40" s="20">
        <v>23</v>
      </c>
      <c r="J40" s="293">
        <f t="shared" si="0"/>
        <v>23</v>
      </c>
    </row>
    <row r="41" spans="1:10" x14ac:dyDescent="0.2">
      <c r="A41" s="290">
        <v>1</v>
      </c>
      <c r="B41" s="22" t="s">
        <v>210</v>
      </c>
      <c r="C41" s="22"/>
      <c r="D41" s="22"/>
      <c r="E41" s="22"/>
      <c r="F41" s="22"/>
      <c r="G41" s="22"/>
      <c r="H41" s="23"/>
      <c r="I41" s="24">
        <v>13</v>
      </c>
      <c r="J41" s="291">
        <f t="shared" si="0"/>
        <v>13</v>
      </c>
    </row>
    <row r="42" spans="1:10" x14ac:dyDescent="0.2">
      <c r="A42" s="292">
        <v>1</v>
      </c>
      <c r="B42" s="18" t="s">
        <v>89</v>
      </c>
      <c r="C42" s="18"/>
      <c r="D42" s="18"/>
      <c r="E42" s="18"/>
      <c r="F42" s="18"/>
      <c r="G42" s="18"/>
      <c r="H42" s="19"/>
      <c r="I42" s="20">
        <v>6</v>
      </c>
      <c r="J42" s="293">
        <f t="shared" si="0"/>
        <v>6</v>
      </c>
    </row>
    <row r="43" spans="1:10" x14ac:dyDescent="0.2">
      <c r="A43" s="290">
        <v>1</v>
      </c>
      <c r="B43" s="22" t="s">
        <v>90</v>
      </c>
      <c r="C43" s="22"/>
      <c r="D43" s="22"/>
      <c r="E43" s="22"/>
      <c r="F43" s="22"/>
      <c r="G43" s="22"/>
      <c r="H43" s="23"/>
      <c r="I43" s="24">
        <v>10</v>
      </c>
      <c r="J43" s="291">
        <f t="shared" si="0"/>
        <v>10</v>
      </c>
    </row>
    <row r="44" spans="1:10" x14ac:dyDescent="0.2">
      <c r="A44" s="292">
        <v>1</v>
      </c>
      <c r="B44" s="18" t="s">
        <v>91</v>
      </c>
      <c r="C44" s="18"/>
      <c r="D44" s="18"/>
      <c r="E44" s="18"/>
      <c r="F44" s="18"/>
      <c r="G44" s="18"/>
      <c r="H44" s="19"/>
      <c r="I44" s="20">
        <v>1</v>
      </c>
      <c r="J44" s="293">
        <f t="shared" si="0"/>
        <v>1</v>
      </c>
    </row>
    <row r="45" spans="1:10" x14ac:dyDescent="0.2">
      <c r="A45" s="290">
        <v>1</v>
      </c>
      <c r="B45" s="22" t="s">
        <v>92</v>
      </c>
      <c r="C45" s="22"/>
      <c r="D45" s="22"/>
      <c r="E45" s="22"/>
      <c r="F45" s="22"/>
      <c r="G45" s="22"/>
      <c r="H45" s="23"/>
      <c r="I45" s="24">
        <v>7</v>
      </c>
      <c r="J45" s="291">
        <f t="shared" si="0"/>
        <v>7</v>
      </c>
    </row>
    <row r="46" spans="1:10" x14ac:dyDescent="0.2">
      <c r="A46" s="292">
        <v>1</v>
      </c>
      <c r="B46" s="18" t="s">
        <v>93</v>
      </c>
      <c r="C46" s="18"/>
      <c r="D46" s="18"/>
      <c r="E46" s="18"/>
      <c r="F46" s="18"/>
      <c r="G46" s="18"/>
      <c r="H46" s="19"/>
      <c r="I46" s="20">
        <v>33</v>
      </c>
      <c r="J46" s="293">
        <f t="shared" si="0"/>
        <v>33</v>
      </c>
    </row>
    <row r="47" spans="1:10" x14ac:dyDescent="0.2">
      <c r="A47" s="290">
        <v>1</v>
      </c>
      <c r="B47" s="22" t="s">
        <v>211</v>
      </c>
      <c r="C47" s="22"/>
      <c r="D47" s="22"/>
      <c r="E47" s="22"/>
      <c r="F47" s="22"/>
      <c r="G47" s="22"/>
      <c r="H47" s="23"/>
      <c r="I47" s="24">
        <v>8</v>
      </c>
      <c r="J47" s="291">
        <f t="shared" si="0"/>
        <v>8</v>
      </c>
    </row>
    <row r="48" spans="1:10" x14ac:dyDescent="0.2">
      <c r="A48" s="294">
        <v>1</v>
      </c>
      <c r="B48" s="162" t="s">
        <v>127</v>
      </c>
      <c r="C48" s="163"/>
      <c r="D48" s="163"/>
      <c r="E48" s="163"/>
      <c r="F48" s="163"/>
      <c r="G48" s="163"/>
      <c r="H48" s="163"/>
      <c r="I48" s="164">
        <v>25</v>
      </c>
      <c r="J48" s="295">
        <f t="shared" si="0"/>
        <v>25</v>
      </c>
    </row>
    <row r="49" spans="1:10" x14ac:dyDescent="0.2">
      <c r="A49" s="296">
        <v>1</v>
      </c>
      <c r="B49" s="88" t="s">
        <v>189</v>
      </c>
      <c r="C49" s="88"/>
      <c r="D49" s="88"/>
      <c r="E49" s="88"/>
      <c r="F49" s="88"/>
      <c r="G49" s="88"/>
      <c r="H49" s="39"/>
      <c r="I49" s="158">
        <v>96</v>
      </c>
      <c r="J49" s="297">
        <f t="shared" si="0"/>
        <v>96</v>
      </c>
    </row>
    <row r="50" spans="1:10" x14ac:dyDescent="0.2">
      <c r="A50" s="294">
        <v>1</v>
      </c>
      <c r="B50" s="159" t="s">
        <v>137</v>
      </c>
      <c r="C50" s="159"/>
      <c r="D50" s="159"/>
      <c r="E50" s="159"/>
      <c r="F50" s="159"/>
      <c r="G50" s="159"/>
      <c r="H50" s="160"/>
      <c r="I50" s="161">
        <v>126</v>
      </c>
      <c r="J50" s="298">
        <f t="shared" si="0"/>
        <v>126</v>
      </c>
    </row>
    <row r="51" spans="1:10" x14ac:dyDescent="0.2">
      <c r="A51" s="299">
        <v>1</v>
      </c>
      <c r="B51" s="300" t="s">
        <v>128</v>
      </c>
      <c r="C51" s="300"/>
      <c r="D51" s="300"/>
      <c r="E51" s="300"/>
      <c r="F51" s="300"/>
      <c r="G51" s="300"/>
      <c r="H51" s="301"/>
      <c r="I51" s="302">
        <v>15</v>
      </c>
      <c r="J51" s="303">
        <f t="shared" si="0"/>
        <v>15</v>
      </c>
    </row>
    <row r="52" spans="1:10" x14ac:dyDescent="0.2">
      <c r="A52" s="336"/>
      <c r="B52" s="88"/>
      <c r="C52" s="88"/>
      <c r="D52" s="88"/>
      <c r="E52" s="88"/>
      <c r="F52" s="88"/>
      <c r="G52" s="88"/>
      <c r="H52" s="39"/>
      <c r="I52" s="396" t="s">
        <v>102</v>
      </c>
      <c r="J52" s="396">
        <f>SUM(J22:J51)</f>
        <v>625</v>
      </c>
    </row>
    <row r="53" spans="1:10" x14ac:dyDescent="0.2">
      <c r="A53" s="336"/>
      <c r="B53" s="88"/>
      <c r="C53" s="88"/>
      <c r="D53" s="88"/>
      <c r="E53" s="88"/>
      <c r="F53" s="88"/>
      <c r="G53" s="88"/>
      <c r="H53" s="39"/>
      <c r="I53" s="158"/>
      <c r="J53" s="158"/>
    </row>
    <row r="54" spans="1:10" x14ac:dyDescent="0.2">
      <c r="A54" s="4"/>
      <c r="B54" s="7" t="s">
        <v>19</v>
      </c>
      <c r="H54" s="5"/>
      <c r="I54" s="6"/>
      <c r="J54" s="6"/>
    </row>
    <row r="55" spans="1:10" x14ac:dyDescent="0.2">
      <c r="A55" s="4"/>
      <c r="B55" t="s">
        <v>27</v>
      </c>
      <c r="H55" s="5"/>
      <c r="I55" s="6"/>
      <c r="J55" s="9">
        <v>125</v>
      </c>
    </row>
    <row r="56" spans="1:10" s="338" customFormat="1" ht="15.75" x14ac:dyDescent="0.25">
      <c r="A56" s="339"/>
      <c r="B56" s="358" t="s">
        <v>21</v>
      </c>
      <c r="C56" s="358"/>
      <c r="D56" s="358"/>
      <c r="E56" s="358"/>
      <c r="F56" s="358"/>
      <c r="G56" s="358"/>
      <c r="H56" s="411"/>
      <c r="I56" s="360"/>
      <c r="J56" s="360">
        <f>SUM(J55,J52,J18,J8)</f>
        <v>3617.45</v>
      </c>
    </row>
    <row r="57" spans="1:10" ht="7.9" customHeight="1" x14ac:dyDescent="0.2">
      <c r="A57" s="4"/>
      <c r="B57" s="25"/>
      <c r="H57" s="5"/>
      <c r="I57" s="6"/>
      <c r="J57" s="6"/>
    </row>
    <row r="58" spans="1:10" x14ac:dyDescent="0.2">
      <c r="B58" t="s">
        <v>226</v>
      </c>
    </row>
  </sheetData>
  <mergeCells count="3">
    <mergeCell ref="B2:J2"/>
    <mergeCell ref="B3:J3"/>
    <mergeCell ref="B4:J4"/>
  </mergeCells>
  <pageMargins left="0.25" right="0.25" top="0.75" bottom="0" header="0.3" footer="0.3"/>
  <pageSetup scale="9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8"/>
  <sheetViews>
    <sheetView topLeftCell="A25" zoomScaleNormal="100" workbookViewId="0">
      <selection activeCell="J16" sqref="J16"/>
    </sheetView>
  </sheetViews>
  <sheetFormatPr defaultRowHeight="12.75" x14ac:dyDescent="0.2"/>
  <cols>
    <col min="4" max="4" width="9.42578125" customWidth="1"/>
    <col min="6" max="6" width="6.140625" customWidth="1"/>
    <col min="9" max="9" width="12.42578125" customWidth="1"/>
    <col min="10" max="10" width="18.140625" customWidth="1"/>
  </cols>
  <sheetData>
    <row r="1" spans="1:10" x14ac:dyDescent="0.2">
      <c r="A1" s="4"/>
      <c r="H1" s="5"/>
      <c r="I1" s="6"/>
      <c r="J1" s="6"/>
    </row>
    <row r="2" spans="1:10" ht="18" x14ac:dyDescent="0.25">
      <c r="A2" s="4"/>
      <c r="B2" s="532"/>
      <c r="C2" s="532"/>
      <c r="D2" s="532"/>
      <c r="E2" s="532"/>
      <c r="F2" s="532"/>
      <c r="G2" s="532"/>
      <c r="H2" s="532"/>
      <c r="I2" s="532"/>
      <c r="J2" s="532"/>
    </row>
    <row r="3" spans="1:10" ht="18" x14ac:dyDescent="0.25">
      <c r="A3" s="4"/>
      <c r="B3" s="532"/>
      <c r="C3" s="532"/>
      <c r="D3" s="532"/>
      <c r="E3" s="532"/>
      <c r="F3" s="532"/>
      <c r="G3" s="532"/>
      <c r="H3" s="532"/>
      <c r="I3" s="532"/>
      <c r="J3" s="532"/>
    </row>
    <row r="4" spans="1:10" ht="15" x14ac:dyDescent="0.25">
      <c r="A4" s="4"/>
      <c r="B4" s="537"/>
      <c r="C4" s="537"/>
      <c r="D4" s="537"/>
      <c r="E4" s="537"/>
      <c r="F4" s="537"/>
      <c r="G4" s="537"/>
      <c r="H4" s="537"/>
      <c r="I4" s="537"/>
      <c r="J4" s="537"/>
    </row>
    <row r="5" spans="1:10" x14ac:dyDescent="0.2">
      <c r="A5" s="4"/>
      <c r="H5" s="5"/>
      <c r="I5" s="6"/>
      <c r="J5" s="6"/>
    </row>
    <row r="6" spans="1:10" x14ac:dyDescent="0.2">
      <c r="A6" s="4"/>
      <c r="B6" s="7" t="s">
        <v>2</v>
      </c>
      <c r="H6" s="5"/>
      <c r="I6" s="8" t="s">
        <v>3</v>
      </c>
      <c r="J6" s="8" t="s">
        <v>4</v>
      </c>
    </row>
    <row r="7" spans="1:10" x14ac:dyDescent="0.2">
      <c r="A7" s="337">
        <v>18</v>
      </c>
      <c r="B7" s="157" t="s">
        <v>221</v>
      </c>
      <c r="H7" s="5"/>
      <c r="I7" s="6">
        <v>129</v>
      </c>
      <c r="J7" s="9">
        <f>SUM(I7)*A7</f>
        <v>2322</v>
      </c>
    </row>
    <row r="8" spans="1:10" x14ac:dyDescent="0.2">
      <c r="A8" s="4"/>
      <c r="B8" t="s">
        <v>22</v>
      </c>
      <c r="H8" s="5"/>
      <c r="I8" s="6"/>
      <c r="J8" s="9"/>
    </row>
    <row r="9" spans="1:10" x14ac:dyDescent="0.2">
      <c r="A9" s="4"/>
      <c r="H9" s="5"/>
      <c r="I9" s="6"/>
      <c r="J9" s="9"/>
    </row>
    <row r="10" spans="1:10" x14ac:dyDescent="0.2">
      <c r="A10" s="4"/>
      <c r="B10" s="7" t="s">
        <v>6</v>
      </c>
      <c r="H10" s="5"/>
      <c r="I10" s="6"/>
      <c r="J10" s="6"/>
    </row>
    <row r="11" spans="1:10" x14ac:dyDescent="0.2">
      <c r="A11" s="4"/>
      <c r="B11" s="157" t="s">
        <v>8</v>
      </c>
      <c r="H11" s="5"/>
      <c r="I11" s="6">
        <v>9</v>
      </c>
      <c r="J11" s="6">
        <f>SUM(I11)*A7</f>
        <v>162</v>
      </c>
    </row>
    <row r="12" spans="1:10" x14ac:dyDescent="0.2">
      <c r="A12" s="4"/>
      <c r="B12" t="s">
        <v>147</v>
      </c>
      <c r="H12" s="5"/>
      <c r="I12" s="6">
        <v>8</v>
      </c>
      <c r="J12" s="6">
        <f>SUM(I12)*A7</f>
        <v>144</v>
      </c>
    </row>
    <row r="13" spans="1:10" x14ac:dyDescent="0.2">
      <c r="A13" s="4"/>
      <c r="B13" t="s">
        <v>7</v>
      </c>
      <c r="H13" s="5"/>
      <c r="I13" s="6">
        <v>9</v>
      </c>
      <c r="J13" s="6">
        <f>SUM(I13)*A7</f>
        <v>162</v>
      </c>
    </row>
    <row r="14" spans="1:10" x14ac:dyDescent="0.2">
      <c r="A14" s="4"/>
      <c r="B14" t="s">
        <v>9</v>
      </c>
      <c r="H14" s="5"/>
      <c r="I14" s="6">
        <v>1</v>
      </c>
      <c r="J14" s="6">
        <f>SUM(I14)*A7</f>
        <v>18</v>
      </c>
    </row>
    <row r="15" spans="1:10" x14ac:dyDescent="0.2">
      <c r="A15" s="4"/>
      <c r="B15" t="s">
        <v>26</v>
      </c>
      <c r="H15" s="5"/>
      <c r="I15" s="6">
        <v>21.5</v>
      </c>
      <c r="J15" s="6">
        <v>21.5</v>
      </c>
    </row>
    <row r="16" spans="1:10" x14ac:dyDescent="0.2">
      <c r="A16" s="4"/>
      <c r="B16" t="s">
        <v>11</v>
      </c>
      <c r="H16" s="5"/>
      <c r="I16" s="6">
        <v>37.950000000000003</v>
      </c>
      <c r="J16" s="11">
        <v>37.950000000000003</v>
      </c>
    </row>
    <row r="17" spans="1:10" x14ac:dyDescent="0.2">
      <c r="A17" s="4"/>
      <c r="H17" s="5"/>
      <c r="I17" s="6"/>
      <c r="J17" s="9">
        <f>SUM(J11:J16)</f>
        <v>545.45000000000005</v>
      </c>
    </row>
    <row r="18" spans="1:10" x14ac:dyDescent="0.2">
      <c r="A18" s="4"/>
      <c r="H18" s="5"/>
      <c r="I18" s="6"/>
      <c r="J18" s="9"/>
    </row>
    <row r="19" spans="1:10" x14ac:dyDescent="0.2">
      <c r="A19" s="4"/>
      <c r="B19" s="7" t="s">
        <v>12</v>
      </c>
      <c r="H19" s="5"/>
      <c r="I19" s="8" t="s">
        <v>3</v>
      </c>
      <c r="J19" s="8" t="s">
        <v>4</v>
      </c>
    </row>
    <row r="20" spans="1:10" ht="13.5" thickBot="1" x14ac:dyDescent="0.25">
      <c r="A20" s="283" t="s">
        <v>13</v>
      </c>
      <c r="B20" s="284" t="s">
        <v>187</v>
      </c>
      <c r="C20" s="284"/>
      <c r="D20" s="284"/>
      <c r="E20" s="284"/>
      <c r="F20" s="284"/>
      <c r="G20" s="284"/>
      <c r="H20" s="285"/>
      <c r="I20" s="286"/>
      <c r="J20" s="287"/>
    </row>
    <row r="21" spans="1:10" x14ac:dyDescent="0.2">
      <c r="A21" s="288">
        <v>1</v>
      </c>
      <c r="B21" s="170" t="s">
        <v>208</v>
      </c>
      <c r="C21" s="170"/>
      <c r="D21" s="170"/>
      <c r="E21" s="170"/>
      <c r="F21" s="170"/>
      <c r="G21" s="170"/>
      <c r="H21" s="171"/>
      <c r="I21" s="172">
        <v>100</v>
      </c>
      <c r="J21" s="289">
        <f t="shared" ref="J21:J50" si="0">SUM(I21)*A21</f>
        <v>100</v>
      </c>
    </row>
    <row r="22" spans="1:10" x14ac:dyDescent="0.2">
      <c r="A22" s="290">
        <v>1</v>
      </c>
      <c r="B22" s="22" t="s">
        <v>75</v>
      </c>
      <c r="C22" s="22"/>
      <c r="D22" s="22"/>
      <c r="E22" s="22"/>
      <c r="F22" s="22"/>
      <c r="G22" s="22"/>
      <c r="H22" s="23"/>
      <c r="I22" s="24">
        <v>8</v>
      </c>
      <c r="J22" s="291">
        <f t="shared" si="0"/>
        <v>8</v>
      </c>
    </row>
    <row r="23" spans="1:10" x14ac:dyDescent="0.2">
      <c r="A23" s="292">
        <v>1</v>
      </c>
      <c r="B23" s="18" t="s">
        <v>209</v>
      </c>
      <c r="C23" s="18"/>
      <c r="D23" s="18"/>
      <c r="E23" s="18"/>
      <c r="F23" s="18"/>
      <c r="G23" s="18"/>
      <c r="H23" s="19"/>
      <c r="I23" s="20">
        <v>8</v>
      </c>
      <c r="J23" s="293">
        <f t="shared" si="0"/>
        <v>8</v>
      </c>
    </row>
    <row r="24" spans="1:10" x14ac:dyDescent="0.2">
      <c r="A24" s="290">
        <v>1</v>
      </c>
      <c r="B24" s="22" t="s">
        <v>76</v>
      </c>
      <c r="C24" s="22"/>
      <c r="D24" s="22"/>
      <c r="E24" s="22"/>
      <c r="F24" s="22"/>
      <c r="G24" s="22"/>
      <c r="H24" s="23"/>
      <c r="I24" s="24">
        <v>3</v>
      </c>
      <c r="J24" s="291">
        <f t="shared" si="0"/>
        <v>3</v>
      </c>
    </row>
    <row r="25" spans="1:10" x14ac:dyDescent="0.2">
      <c r="A25" s="292">
        <v>1</v>
      </c>
      <c r="B25" s="18" t="s">
        <v>77</v>
      </c>
      <c r="C25" s="18"/>
      <c r="D25" s="18"/>
      <c r="E25" s="18"/>
      <c r="F25" s="18"/>
      <c r="G25" s="18"/>
      <c r="H25" s="19"/>
      <c r="I25" s="20">
        <v>4</v>
      </c>
      <c r="J25" s="293">
        <f t="shared" si="0"/>
        <v>4</v>
      </c>
    </row>
    <row r="26" spans="1:10" x14ac:dyDescent="0.2">
      <c r="A26" s="290">
        <v>1</v>
      </c>
      <c r="B26" s="22" t="s">
        <v>78</v>
      </c>
      <c r="C26" s="22"/>
      <c r="D26" s="22"/>
      <c r="E26" s="22"/>
      <c r="F26" s="22"/>
      <c r="G26" s="22"/>
      <c r="H26" s="23"/>
      <c r="I26" s="24">
        <v>2</v>
      </c>
      <c r="J26" s="291">
        <f t="shared" si="0"/>
        <v>2</v>
      </c>
    </row>
    <row r="27" spans="1:10" x14ac:dyDescent="0.2">
      <c r="A27" s="292">
        <v>1</v>
      </c>
      <c r="B27" s="18" t="s">
        <v>79</v>
      </c>
      <c r="C27" s="18"/>
      <c r="D27" s="18"/>
      <c r="E27" s="18"/>
      <c r="F27" s="18"/>
      <c r="G27" s="18"/>
      <c r="H27" s="19"/>
      <c r="I27" s="20">
        <v>2</v>
      </c>
      <c r="J27" s="293">
        <f t="shared" si="0"/>
        <v>2</v>
      </c>
    </row>
    <row r="28" spans="1:10" x14ac:dyDescent="0.2">
      <c r="A28" s="290">
        <v>1</v>
      </c>
      <c r="B28" s="22" t="s">
        <v>80</v>
      </c>
      <c r="C28" s="22"/>
      <c r="D28" s="22"/>
      <c r="E28" s="22"/>
      <c r="F28" s="22"/>
      <c r="G28" s="22"/>
      <c r="H28" s="23"/>
      <c r="I28" s="24">
        <v>3</v>
      </c>
      <c r="J28" s="291">
        <f t="shared" si="0"/>
        <v>3</v>
      </c>
    </row>
    <row r="29" spans="1:10" x14ac:dyDescent="0.2">
      <c r="A29" s="292">
        <v>1</v>
      </c>
      <c r="B29" s="18" t="s">
        <v>213</v>
      </c>
      <c r="C29" s="18"/>
      <c r="D29" s="18"/>
      <c r="E29" s="18"/>
      <c r="F29" s="18"/>
      <c r="G29" s="18"/>
      <c r="H29" s="19"/>
      <c r="I29" s="20">
        <v>8</v>
      </c>
      <c r="J29" s="293">
        <f t="shared" si="0"/>
        <v>8</v>
      </c>
    </row>
    <row r="30" spans="1:10" x14ac:dyDescent="0.2">
      <c r="A30" s="290">
        <v>1</v>
      </c>
      <c r="B30" s="22" t="s">
        <v>81</v>
      </c>
      <c r="C30" s="22"/>
      <c r="D30" s="22"/>
      <c r="E30" s="22"/>
      <c r="F30" s="22"/>
      <c r="G30" s="22"/>
      <c r="H30" s="23"/>
      <c r="I30" s="24">
        <v>8</v>
      </c>
      <c r="J30" s="291">
        <f t="shared" si="0"/>
        <v>8</v>
      </c>
    </row>
    <row r="31" spans="1:10" x14ac:dyDescent="0.2">
      <c r="A31" s="292">
        <v>1</v>
      </c>
      <c r="B31" s="18" t="s">
        <v>82</v>
      </c>
      <c r="C31" s="18"/>
      <c r="D31" s="18"/>
      <c r="E31" s="18"/>
      <c r="F31" s="18"/>
      <c r="G31" s="18"/>
      <c r="H31" s="19"/>
      <c r="I31" s="20">
        <v>4</v>
      </c>
      <c r="J31" s="293">
        <f t="shared" si="0"/>
        <v>4</v>
      </c>
    </row>
    <row r="32" spans="1:10" x14ac:dyDescent="0.2">
      <c r="A32" s="290">
        <v>1</v>
      </c>
      <c r="B32" s="22" t="s">
        <v>83</v>
      </c>
      <c r="C32" s="22"/>
      <c r="D32" s="22"/>
      <c r="E32" s="22"/>
      <c r="F32" s="22"/>
      <c r="G32" s="22"/>
      <c r="H32" s="23"/>
      <c r="I32" s="24">
        <v>5</v>
      </c>
      <c r="J32" s="291">
        <f t="shared" si="0"/>
        <v>5</v>
      </c>
    </row>
    <row r="33" spans="1:10" x14ac:dyDescent="0.2">
      <c r="A33" s="292">
        <v>1</v>
      </c>
      <c r="B33" s="18" t="s">
        <v>84</v>
      </c>
      <c r="C33" s="18"/>
      <c r="D33" s="18"/>
      <c r="E33" s="18"/>
      <c r="F33" s="18"/>
      <c r="G33" s="18"/>
      <c r="H33" s="19"/>
      <c r="I33" s="20">
        <v>36</v>
      </c>
      <c r="J33" s="293">
        <f t="shared" si="0"/>
        <v>36</v>
      </c>
    </row>
    <row r="34" spans="1:10" x14ac:dyDescent="0.2">
      <c r="A34" s="290">
        <v>1</v>
      </c>
      <c r="B34" s="22" t="s">
        <v>85</v>
      </c>
      <c r="C34" s="22"/>
      <c r="D34" s="22"/>
      <c r="E34" s="22"/>
      <c r="F34" s="22"/>
      <c r="G34" s="22"/>
      <c r="H34" s="23"/>
      <c r="I34" s="24">
        <v>4</v>
      </c>
      <c r="J34" s="291">
        <f t="shared" si="0"/>
        <v>4</v>
      </c>
    </row>
    <row r="35" spans="1:10" x14ac:dyDescent="0.2">
      <c r="A35" s="292">
        <v>1</v>
      </c>
      <c r="B35" s="18" t="s">
        <v>212</v>
      </c>
      <c r="C35" s="18"/>
      <c r="D35" s="18"/>
      <c r="E35" s="18"/>
      <c r="F35" s="18"/>
      <c r="G35" s="18"/>
      <c r="H35" s="19"/>
      <c r="I35" s="20">
        <v>4</v>
      </c>
      <c r="J35" s="293">
        <f t="shared" si="0"/>
        <v>4</v>
      </c>
    </row>
    <row r="36" spans="1:10" x14ac:dyDescent="0.2">
      <c r="A36" s="290">
        <v>1</v>
      </c>
      <c r="B36" s="22" t="s">
        <v>188</v>
      </c>
      <c r="C36" s="22"/>
      <c r="D36" s="22"/>
      <c r="E36" s="22"/>
      <c r="F36" s="22"/>
      <c r="G36" s="22"/>
      <c r="H36" s="23"/>
      <c r="I36" s="24">
        <v>28</v>
      </c>
      <c r="J36" s="291">
        <f t="shared" si="0"/>
        <v>28</v>
      </c>
    </row>
    <row r="37" spans="1:10" x14ac:dyDescent="0.2">
      <c r="A37" s="292">
        <v>1</v>
      </c>
      <c r="B37" s="18" t="s">
        <v>86</v>
      </c>
      <c r="C37" s="18"/>
      <c r="D37" s="18"/>
      <c r="E37" s="18"/>
      <c r="F37" s="18"/>
      <c r="G37" s="18"/>
      <c r="H37" s="19"/>
      <c r="I37" s="20">
        <v>27</v>
      </c>
      <c r="J37" s="293">
        <f t="shared" si="0"/>
        <v>27</v>
      </c>
    </row>
    <row r="38" spans="1:10" x14ac:dyDescent="0.2">
      <c r="A38" s="290">
        <v>1</v>
      </c>
      <c r="B38" s="22" t="s">
        <v>87</v>
      </c>
      <c r="C38" s="22"/>
      <c r="D38" s="22"/>
      <c r="E38" s="22"/>
      <c r="F38" s="22"/>
      <c r="G38" s="22"/>
      <c r="H38" s="23"/>
      <c r="I38" s="24">
        <v>8</v>
      </c>
      <c r="J38" s="291">
        <f t="shared" si="0"/>
        <v>8</v>
      </c>
    </row>
    <row r="39" spans="1:10" x14ac:dyDescent="0.2">
      <c r="A39" s="292">
        <v>1</v>
      </c>
      <c r="B39" s="18" t="s">
        <v>88</v>
      </c>
      <c r="C39" s="18"/>
      <c r="D39" s="18"/>
      <c r="E39" s="18"/>
      <c r="F39" s="18"/>
      <c r="G39" s="18"/>
      <c r="H39" s="19"/>
      <c r="I39" s="20">
        <v>23</v>
      </c>
      <c r="J39" s="293">
        <f t="shared" si="0"/>
        <v>23</v>
      </c>
    </row>
    <row r="40" spans="1:10" x14ac:dyDescent="0.2">
      <c r="A40" s="290">
        <v>1</v>
      </c>
      <c r="B40" s="22" t="s">
        <v>210</v>
      </c>
      <c r="C40" s="22"/>
      <c r="D40" s="22"/>
      <c r="E40" s="22"/>
      <c r="F40" s="22"/>
      <c r="G40" s="22"/>
      <c r="H40" s="23"/>
      <c r="I40" s="24">
        <v>13</v>
      </c>
      <c r="J40" s="291">
        <f t="shared" si="0"/>
        <v>13</v>
      </c>
    </row>
    <row r="41" spans="1:10" x14ac:dyDescent="0.2">
      <c r="A41" s="292">
        <v>1</v>
      </c>
      <c r="B41" s="18" t="s">
        <v>89</v>
      </c>
      <c r="C41" s="18"/>
      <c r="D41" s="18"/>
      <c r="E41" s="18"/>
      <c r="F41" s="18"/>
      <c r="G41" s="18"/>
      <c r="H41" s="19"/>
      <c r="I41" s="20">
        <v>6</v>
      </c>
      <c r="J41" s="293">
        <f t="shared" si="0"/>
        <v>6</v>
      </c>
    </row>
    <row r="42" spans="1:10" x14ac:dyDescent="0.2">
      <c r="A42" s="290">
        <v>1</v>
      </c>
      <c r="B42" s="22" t="s">
        <v>90</v>
      </c>
      <c r="C42" s="22"/>
      <c r="D42" s="22"/>
      <c r="E42" s="22"/>
      <c r="F42" s="22"/>
      <c r="G42" s="22"/>
      <c r="H42" s="23"/>
      <c r="I42" s="24">
        <v>10</v>
      </c>
      <c r="J42" s="291">
        <f t="shared" si="0"/>
        <v>10</v>
      </c>
    </row>
    <row r="43" spans="1:10" x14ac:dyDescent="0.2">
      <c r="A43" s="292">
        <v>1</v>
      </c>
      <c r="B43" s="18" t="s">
        <v>91</v>
      </c>
      <c r="C43" s="18"/>
      <c r="D43" s="18"/>
      <c r="E43" s="18"/>
      <c r="F43" s="18"/>
      <c r="G43" s="18"/>
      <c r="H43" s="19"/>
      <c r="I43" s="20">
        <v>1</v>
      </c>
      <c r="J43" s="293">
        <f t="shared" si="0"/>
        <v>1</v>
      </c>
    </row>
    <row r="44" spans="1:10" x14ac:dyDescent="0.2">
      <c r="A44" s="290">
        <v>1</v>
      </c>
      <c r="B44" s="22" t="s">
        <v>92</v>
      </c>
      <c r="C44" s="22"/>
      <c r="D44" s="22"/>
      <c r="E44" s="22"/>
      <c r="F44" s="22"/>
      <c r="G44" s="22"/>
      <c r="H44" s="23"/>
      <c r="I44" s="24">
        <v>7</v>
      </c>
      <c r="J44" s="291">
        <f t="shared" si="0"/>
        <v>7</v>
      </c>
    </row>
    <row r="45" spans="1:10" x14ac:dyDescent="0.2">
      <c r="A45" s="292">
        <v>1</v>
      </c>
      <c r="B45" s="18" t="s">
        <v>93</v>
      </c>
      <c r="C45" s="18"/>
      <c r="D45" s="18"/>
      <c r="E45" s="18"/>
      <c r="F45" s="18"/>
      <c r="G45" s="18"/>
      <c r="H45" s="19"/>
      <c r="I45" s="20">
        <v>33</v>
      </c>
      <c r="J45" s="293">
        <f t="shared" si="0"/>
        <v>33</v>
      </c>
    </row>
    <row r="46" spans="1:10" x14ac:dyDescent="0.2">
      <c r="A46" s="290">
        <v>1</v>
      </c>
      <c r="B46" s="22" t="s">
        <v>211</v>
      </c>
      <c r="C46" s="22"/>
      <c r="D46" s="22"/>
      <c r="E46" s="22"/>
      <c r="F46" s="22"/>
      <c r="G46" s="22"/>
      <c r="H46" s="23"/>
      <c r="I46" s="24">
        <v>8</v>
      </c>
      <c r="J46" s="291">
        <f t="shared" si="0"/>
        <v>8</v>
      </c>
    </row>
    <row r="47" spans="1:10" x14ac:dyDescent="0.2">
      <c r="A47" s="294">
        <v>1</v>
      </c>
      <c r="B47" s="162" t="s">
        <v>127</v>
      </c>
      <c r="C47" s="163"/>
      <c r="D47" s="163"/>
      <c r="E47" s="163"/>
      <c r="F47" s="163"/>
      <c r="G47" s="163"/>
      <c r="H47" s="163"/>
      <c r="I47" s="164">
        <v>25</v>
      </c>
      <c r="J47" s="295">
        <f t="shared" si="0"/>
        <v>25</v>
      </c>
    </row>
    <row r="48" spans="1:10" x14ac:dyDescent="0.2">
      <c r="A48" s="296">
        <v>1</v>
      </c>
      <c r="B48" s="88" t="s">
        <v>189</v>
      </c>
      <c r="C48" s="88"/>
      <c r="D48" s="88"/>
      <c r="E48" s="88"/>
      <c r="F48" s="88"/>
      <c r="G48" s="88"/>
      <c r="H48" s="39"/>
      <c r="I48" s="158">
        <v>96</v>
      </c>
      <c r="J48" s="297">
        <f t="shared" si="0"/>
        <v>96</v>
      </c>
    </row>
    <row r="49" spans="1:10" x14ac:dyDescent="0.2">
      <c r="A49" s="294">
        <v>1</v>
      </c>
      <c r="B49" s="159" t="s">
        <v>137</v>
      </c>
      <c r="C49" s="159"/>
      <c r="D49" s="159"/>
      <c r="E49" s="159"/>
      <c r="F49" s="159"/>
      <c r="G49" s="159"/>
      <c r="H49" s="160"/>
      <c r="I49" s="161">
        <v>126</v>
      </c>
      <c r="J49" s="298">
        <f t="shared" si="0"/>
        <v>126</v>
      </c>
    </row>
    <row r="50" spans="1:10" x14ac:dyDescent="0.2">
      <c r="A50" s="299">
        <v>1</v>
      </c>
      <c r="B50" s="300" t="s">
        <v>128</v>
      </c>
      <c r="C50" s="300"/>
      <c r="D50" s="300"/>
      <c r="E50" s="300"/>
      <c r="F50" s="300"/>
      <c r="G50" s="300"/>
      <c r="H50" s="301"/>
      <c r="I50" s="302">
        <v>15</v>
      </c>
      <c r="J50" s="303">
        <f t="shared" si="0"/>
        <v>15</v>
      </c>
    </row>
    <row r="51" spans="1:10" x14ac:dyDescent="0.2">
      <c r="A51" s="336"/>
      <c r="B51" s="88"/>
      <c r="C51" s="88"/>
      <c r="D51" s="88"/>
      <c r="E51" s="88"/>
      <c r="F51" s="88"/>
      <c r="G51" s="88"/>
      <c r="H51" s="39"/>
      <c r="I51" s="396" t="s">
        <v>102</v>
      </c>
      <c r="J51" s="396">
        <f>SUM(J21:J50)</f>
        <v>625</v>
      </c>
    </row>
    <row r="52" spans="1:10" x14ac:dyDescent="0.2">
      <c r="A52" s="4"/>
      <c r="B52" s="7" t="s">
        <v>19</v>
      </c>
      <c r="H52" s="5"/>
      <c r="I52" s="6"/>
      <c r="J52" s="6"/>
    </row>
    <row r="53" spans="1:10" x14ac:dyDescent="0.2">
      <c r="A53" s="4"/>
      <c r="B53" t="s">
        <v>27</v>
      </c>
      <c r="H53" s="5"/>
      <c r="I53" s="6"/>
      <c r="J53" s="9">
        <v>92</v>
      </c>
    </row>
    <row r="54" spans="1:10" s="338" customFormat="1" ht="15.75" x14ac:dyDescent="0.25">
      <c r="A54" s="357"/>
      <c r="B54" s="358" t="s">
        <v>21</v>
      </c>
      <c r="C54" s="358"/>
      <c r="D54" s="358"/>
      <c r="E54" s="358"/>
      <c r="F54" s="358"/>
      <c r="G54" s="358"/>
      <c r="H54" s="359"/>
      <c r="I54" s="360"/>
      <c r="J54" s="360">
        <f>SUM(J53,J51,J17,J7)</f>
        <v>3584.45</v>
      </c>
    </row>
    <row r="55" spans="1:10" ht="8.25" customHeight="1" x14ac:dyDescent="0.2">
      <c r="A55" s="4"/>
      <c r="B55" s="25"/>
      <c r="H55" s="5"/>
      <c r="I55" s="6"/>
      <c r="J55" s="6"/>
    </row>
    <row r="56" spans="1:10" ht="8.25" customHeight="1" x14ac:dyDescent="0.2">
      <c r="A56" s="4"/>
      <c r="B56" s="25"/>
      <c r="H56" s="5"/>
      <c r="I56" s="6"/>
      <c r="J56" s="6"/>
    </row>
    <row r="58" spans="1:10" x14ac:dyDescent="0.2">
      <c r="B58" s="157" t="s">
        <v>226</v>
      </c>
    </row>
  </sheetData>
  <mergeCells count="3">
    <mergeCell ref="B2:J2"/>
    <mergeCell ref="B3:J3"/>
    <mergeCell ref="B4:J4"/>
  </mergeCells>
  <pageMargins left="0.25" right="0.25" top="0.75" bottom="8.3333333333333332E-3" header="0.3" footer="0.3"/>
  <pageSetup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D58"/>
  <sheetViews>
    <sheetView topLeftCell="A38" zoomScale="115" zoomScaleNormal="115" workbookViewId="0">
      <selection activeCell="D36" sqref="D36"/>
    </sheetView>
  </sheetViews>
  <sheetFormatPr defaultRowHeight="12.75" x14ac:dyDescent="0.2"/>
  <cols>
    <col min="2" max="2" width="43.28515625" customWidth="1"/>
    <col min="3" max="3" width="11.7109375" customWidth="1"/>
    <col min="4" max="4" width="15.5703125" customWidth="1"/>
    <col min="5" max="5" width="20.140625" customWidth="1"/>
  </cols>
  <sheetData>
    <row r="1" spans="1:4" ht="18" x14ac:dyDescent="0.25">
      <c r="A1" s="1"/>
      <c r="B1" s="532" t="s">
        <v>0</v>
      </c>
      <c r="C1" s="532"/>
      <c r="D1" s="532"/>
    </row>
    <row r="2" spans="1:4" ht="18" x14ac:dyDescent="0.25">
      <c r="A2" s="2"/>
      <c r="B2" s="3"/>
      <c r="C2" s="2"/>
      <c r="D2" s="3"/>
    </row>
    <row r="3" spans="1:4" ht="15" x14ac:dyDescent="0.25">
      <c r="A3" s="4"/>
      <c r="B3" s="533" t="s">
        <v>1</v>
      </c>
      <c r="C3" s="533"/>
      <c r="D3" s="533"/>
    </row>
    <row r="4" spans="1:4" x14ac:dyDescent="0.2">
      <c r="A4" s="4"/>
      <c r="C4" s="6"/>
      <c r="D4" s="6"/>
    </row>
    <row r="5" spans="1:4" x14ac:dyDescent="0.2">
      <c r="A5" s="4"/>
      <c r="B5" s="7" t="s">
        <v>2</v>
      </c>
      <c r="C5" s="8" t="s">
        <v>101</v>
      </c>
      <c r="D5" s="8" t="s">
        <v>4</v>
      </c>
    </row>
    <row r="6" spans="1:4" x14ac:dyDescent="0.2">
      <c r="A6" s="4"/>
      <c r="C6" s="6"/>
      <c r="D6" s="6"/>
    </row>
    <row r="7" spans="1:4" x14ac:dyDescent="0.2">
      <c r="A7" s="337">
        <v>27</v>
      </c>
      <c r="B7" s="157" t="s">
        <v>221</v>
      </c>
      <c r="C7" s="6">
        <v>129</v>
      </c>
      <c r="D7" s="9">
        <f>SUM(C7)*A7</f>
        <v>3483</v>
      </c>
    </row>
    <row r="8" spans="1:4" x14ac:dyDescent="0.2">
      <c r="A8" s="337"/>
      <c r="B8" t="s">
        <v>22</v>
      </c>
      <c r="C8" s="6"/>
      <c r="D8" s="9"/>
    </row>
    <row r="9" spans="1:4" x14ac:dyDescent="0.2">
      <c r="A9" s="4"/>
      <c r="B9" s="157"/>
      <c r="C9" s="6"/>
      <c r="D9" s="9"/>
    </row>
    <row r="10" spans="1:4" ht="12.75" customHeight="1" x14ac:dyDescent="0.2">
      <c r="A10" s="4"/>
      <c r="B10" s="7" t="s">
        <v>6</v>
      </c>
      <c r="C10" s="6"/>
      <c r="D10" s="6"/>
    </row>
    <row r="11" spans="1:4" x14ac:dyDescent="0.2">
      <c r="A11" s="4"/>
      <c r="B11" s="157" t="s">
        <v>8</v>
      </c>
      <c r="C11" s="6">
        <v>9</v>
      </c>
      <c r="D11" s="6">
        <f>SUM(C11)*A7</f>
        <v>243</v>
      </c>
    </row>
    <row r="12" spans="1:4" x14ac:dyDescent="0.2">
      <c r="A12" s="4"/>
      <c r="B12" t="s">
        <v>7</v>
      </c>
      <c r="C12" s="6">
        <v>9</v>
      </c>
      <c r="D12" s="6">
        <f>SUM(C12)*A7</f>
        <v>243</v>
      </c>
    </row>
    <row r="13" spans="1:4" x14ac:dyDescent="0.2">
      <c r="A13" s="4"/>
      <c r="B13" t="s">
        <v>148</v>
      </c>
      <c r="C13" s="6">
        <v>8</v>
      </c>
      <c r="D13" s="6">
        <f>SUM(C13)*A7</f>
        <v>216</v>
      </c>
    </row>
    <row r="14" spans="1:4" x14ac:dyDescent="0.2">
      <c r="A14" s="4"/>
      <c r="B14" t="s">
        <v>9</v>
      </c>
      <c r="C14" s="6">
        <v>1</v>
      </c>
      <c r="D14" s="6">
        <f>SUM(C14)*A7</f>
        <v>27</v>
      </c>
    </row>
    <row r="15" spans="1:4" x14ac:dyDescent="0.2">
      <c r="A15" s="4"/>
      <c r="B15" t="s">
        <v>10</v>
      </c>
      <c r="C15" s="6">
        <v>21.5</v>
      </c>
      <c r="D15" s="6">
        <v>21.5</v>
      </c>
    </row>
    <row r="16" spans="1:4" x14ac:dyDescent="0.2">
      <c r="A16" s="4"/>
      <c r="B16" t="s">
        <v>11</v>
      </c>
      <c r="C16" s="6">
        <v>37.950000000000003</v>
      </c>
      <c r="D16" s="11">
        <v>37.950000000000003</v>
      </c>
    </row>
    <row r="17" spans="1:4" x14ac:dyDescent="0.2">
      <c r="A17" s="4"/>
      <c r="C17" s="6"/>
      <c r="D17" s="9">
        <f>SUM(D11:D16)</f>
        <v>788.45</v>
      </c>
    </row>
    <row r="18" spans="1:4" ht="13.15" customHeight="1" x14ac:dyDescent="0.2">
      <c r="A18" s="4"/>
      <c r="C18" s="6"/>
      <c r="D18" s="6"/>
    </row>
    <row r="19" spans="1:4" ht="13.5" thickBot="1" x14ac:dyDescent="0.25">
      <c r="A19" s="260"/>
      <c r="B19" s="261" t="s">
        <v>12</v>
      </c>
      <c r="C19" s="262" t="s">
        <v>101</v>
      </c>
      <c r="D19" s="263" t="s">
        <v>4</v>
      </c>
    </row>
    <row r="20" spans="1:4" x14ac:dyDescent="0.2">
      <c r="A20" s="423" t="s">
        <v>13</v>
      </c>
      <c r="B20" s="227" t="s">
        <v>138</v>
      </c>
      <c r="C20" s="230"/>
      <c r="D20" s="398"/>
    </row>
    <row r="21" spans="1:4" x14ac:dyDescent="0.2">
      <c r="A21" s="417">
        <v>1</v>
      </c>
      <c r="B21" s="233" t="s">
        <v>123</v>
      </c>
      <c r="C21" s="334">
        <v>23</v>
      </c>
      <c r="D21" s="424">
        <f t="shared" ref="D21:D44" si="0">SUM(C21)*A21</f>
        <v>23</v>
      </c>
    </row>
    <row r="22" spans="1:4" x14ac:dyDescent="0.2">
      <c r="A22" s="270">
        <v>1</v>
      </c>
      <c r="B22" s="331" t="s">
        <v>14</v>
      </c>
      <c r="C22" s="335">
        <v>31</v>
      </c>
      <c r="D22" s="425">
        <f t="shared" si="0"/>
        <v>31</v>
      </c>
    </row>
    <row r="23" spans="1:4" x14ac:dyDescent="0.2">
      <c r="A23" s="417">
        <v>1</v>
      </c>
      <c r="B23" s="233" t="s">
        <v>15</v>
      </c>
      <c r="C23" s="334">
        <v>14</v>
      </c>
      <c r="D23" s="424">
        <f t="shared" si="0"/>
        <v>14</v>
      </c>
    </row>
    <row r="24" spans="1:4" x14ac:dyDescent="0.2">
      <c r="A24" s="270">
        <v>1</v>
      </c>
      <c r="B24" s="331" t="s">
        <v>16</v>
      </c>
      <c r="C24" s="335">
        <v>26</v>
      </c>
      <c r="D24" s="425">
        <f t="shared" si="0"/>
        <v>26</v>
      </c>
    </row>
    <row r="25" spans="1:4" x14ac:dyDescent="0.2">
      <c r="A25" s="414">
        <v>1</v>
      </c>
      <c r="B25" s="415" t="s">
        <v>198</v>
      </c>
      <c r="C25" s="426">
        <v>18</v>
      </c>
      <c r="D25" s="427">
        <f t="shared" si="0"/>
        <v>18</v>
      </c>
    </row>
    <row r="26" spans="1:4" x14ac:dyDescent="0.2">
      <c r="A26" s="270">
        <v>1</v>
      </c>
      <c r="B26" s="331" t="s">
        <v>158</v>
      </c>
      <c r="C26" s="335">
        <v>8</v>
      </c>
      <c r="D26" s="425">
        <f t="shared" si="0"/>
        <v>8</v>
      </c>
    </row>
    <row r="27" spans="1:4" x14ac:dyDescent="0.2">
      <c r="A27" s="414">
        <v>1</v>
      </c>
      <c r="B27" s="415" t="s">
        <v>199</v>
      </c>
      <c r="C27" s="426">
        <v>16</v>
      </c>
      <c r="D27" s="427">
        <f t="shared" si="0"/>
        <v>16</v>
      </c>
    </row>
    <row r="28" spans="1:4" x14ac:dyDescent="0.2">
      <c r="A28" s="270">
        <v>1</v>
      </c>
      <c r="B28" s="331" t="s">
        <v>159</v>
      </c>
      <c r="C28" s="335">
        <v>26</v>
      </c>
      <c r="D28" s="425">
        <f t="shared" si="0"/>
        <v>26</v>
      </c>
    </row>
    <row r="29" spans="1:4" x14ac:dyDescent="0.2">
      <c r="A29" s="414">
        <v>1</v>
      </c>
      <c r="B29" s="415" t="s">
        <v>200</v>
      </c>
      <c r="C29" s="426">
        <v>19</v>
      </c>
      <c r="D29" s="427">
        <f t="shared" si="0"/>
        <v>19</v>
      </c>
    </row>
    <row r="30" spans="1:4" x14ac:dyDescent="0.2">
      <c r="A30" s="270">
        <v>1</v>
      </c>
      <c r="B30" s="331" t="s">
        <v>160</v>
      </c>
      <c r="C30" s="335">
        <v>14</v>
      </c>
      <c r="D30" s="425">
        <f t="shared" si="0"/>
        <v>14</v>
      </c>
    </row>
    <row r="31" spans="1:4" x14ac:dyDescent="0.2">
      <c r="A31" s="417">
        <v>1</v>
      </c>
      <c r="B31" s="233" t="s">
        <v>161</v>
      </c>
      <c r="C31" s="334">
        <v>17</v>
      </c>
      <c r="D31" s="424">
        <f t="shared" si="0"/>
        <v>17</v>
      </c>
    </row>
    <row r="32" spans="1:4" x14ac:dyDescent="0.2">
      <c r="A32" s="428">
        <v>1</v>
      </c>
      <c r="B32" s="429" t="s">
        <v>201</v>
      </c>
      <c r="C32" s="430">
        <v>8</v>
      </c>
      <c r="D32" s="431">
        <f t="shared" si="0"/>
        <v>8</v>
      </c>
    </row>
    <row r="33" spans="1:4" x14ac:dyDescent="0.2">
      <c r="A33" s="417">
        <v>1</v>
      </c>
      <c r="B33" s="233" t="s">
        <v>17</v>
      </c>
      <c r="C33" s="334">
        <v>25</v>
      </c>
      <c r="D33" s="424">
        <f t="shared" si="0"/>
        <v>25</v>
      </c>
    </row>
    <row r="34" spans="1:4" x14ac:dyDescent="0.2">
      <c r="A34" s="270">
        <v>1</v>
      </c>
      <c r="B34" s="331" t="s">
        <v>18</v>
      </c>
      <c r="C34" s="335">
        <v>32</v>
      </c>
      <c r="D34" s="425">
        <f t="shared" si="0"/>
        <v>32</v>
      </c>
    </row>
    <row r="35" spans="1:4" x14ac:dyDescent="0.2">
      <c r="A35" s="414">
        <v>1</v>
      </c>
      <c r="B35" s="415" t="s">
        <v>202</v>
      </c>
      <c r="C35" s="426">
        <v>9</v>
      </c>
      <c r="D35" s="427">
        <f t="shared" si="0"/>
        <v>9</v>
      </c>
    </row>
    <row r="36" spans="1:4" x14ac:dyDescent="0.2">
      <c r="A36" s="270">
        <v>1</v>
      </c>
      <c r="B36" s="331" t="s">
        <v>124</v>
      </c>
      <c r="C36" s="335">
        <v>7</v>
      </c>
      <c r="D36" s="425">
        <f t="shared" si="0"/>
        <v>7</v>
      </c>
    </row>
    <row r="37" spans="1:4" x14ac:dyDescent="0.2">
      <c r="A37" s="417">
        <v>1</v>
      </c>
      <c r="B37" s="233" t="s">
        <v>162</v>
      </c>
      <c r="C37" s="334">
        <v>390</v>
      </c>
      <c r="D37" s="424">
        <f t="shared" si="0"/>
        <v>390</v>
      </c>
    </row>
    <row r="38" spans="1:4" x14ac:dyDescent="0.2">
      <c r="A38" s="270">
        <v>1</v>
      </c>
      <c r="B38" s="331" t="s">
        <v>163</v>
      </c>
      <c r="C38" s="335">
        <v>70</v>
      </c>
      <c r="D38" s="425">
        <f t="shared" si="0"/>
        <v>70</v>
      </c>
    </row>
    <row r="39" spans="1:4" x14ac:dyDescent="0.2">
      <c r="A39" s="417">
        <v>1</v>
      </c>
      <c r="B39" s="233" t="s">
        <v>164</v>
      </c>
      <c r="C39" s="334">
        <v>113</v>
      </c>
      <c r="D39" s="424">
        <f t="shared" si="0"/>
        <v>113</v>
      </c>
    </row>
    <row r="40" spans="1:4" x14ac:dyDescent="0.2">
      <c r="A40" s="432">
        <v>1</v>
      </c>
      <c r="B40" s="429" t="s">
        <v>203</v>
      </c>
      <c r="C40" s="430">
        <v>6</v>
      </c>
      <c r="D40" s="433">
        <f t="shared" si="0"/>
        <v>6</v>
      </c>
    </row>
    <row r="41" spans="1:4" x14ac:dyDescent="0.2">
      <c r="A41" s="414">
        <v>1</v>
      </c>
      <c r="B41" s="489" t="s">
        <v>204</v>
      </c>
      <c r="C41" s="490">
        <v>31</v>
      </c>
      <c r="D41" s="427">
        <f t="shared" si="0"/>
        <v>31</v>
      </c>
    </row>
    <row r="42" spans="1:4" x14ac:dyDescent="0.2">
      <c r="A42" s="270">
        <v>1</v>
      </c>
      <c r="B42" s="331" t="s">
        <v>165</v>
      </c>
      <c r="C42" s="335">
        <v>9</v>
      </c>
      <c r="D42" s="425">
        <f t="shared" si="0"/>
        <v>9</v>
      </c>
    </row>
    <row r="43" spans="1:4" x14ac:dyDescent="0.2">
      <c r="A43" s="417">
        <v>2</v>
      </c>
      <c r="B43" s="233" t="s">
        <v>166</v>
      </c>
      <c r="C43" s="334">
        <v>54</v>
      </c>
      <c r="D43" s="424">
        <f t="shared" si="0"/>
        <v>108</v>
      </c>
    </row>
    <row r="44" spans="1:4" x14ac:dyDescent="0.2">
      <c r="A44" s="432">
        <v>1</v>
      </c>
      <c r="B44" s="429" t="s">
        <v>205</v>
      </c>
      <c r="C44" s="430">
        <v>138</v>
      </c>
      <c r="D44" s="433">
        <f t="shared" si="0"/>
        <v>138</v>
      </c>
    </row>
    <row r="45" spans="1:4" x14ac:dyDescent="0.2">
      <c r="A45" s="414">
        <v>3</v>
      </c>
      <c r="B45" s="415" t="s">
        <v>207</v>
      </c>
      <c r="C45" s="426">
        <v>16</v>
      </c>
      <c r="D45" s="427">
        <f>SUM(C45)*A45</f>
        <v>48</v>
      </c>
    </row>
    <row r="46" spans="1:4" x14ac:dyDescent="0.2">
      <c r="A46" s="270">
        <v>1</v>
      </c>
      <c r="B46" s="331" t="s">
        <v>167</v>
      </c>
      <c r="C46" s="335">
        <v>15</v>
      </c>
      <c r="D46" s="425">
        <f t="shared" ref="D46:D50" si="1">SUM(C46)*A46</f>
        <v>15</v>
      </c>
    </row>
    <row r="47" spans="1:4" x14ac:dyDescent="0.2">
      <c r="A47" s="417">
        <v>1</v>
      </c>
      <c r="B47" s="233" t="s">
        <v>168</v>
      </c>
      <c r="C47" s="334">
        <v>23</v>
      </c>
      <c r="D47" s="424">
        <f t="shared" si="1"/>
        <v>23</v>
      </c>
    </row>
    <row r="48" spans="1:4" x14ac:dyDescent="0.2">
      <c r="A48" s="270">
        <v>1</v>
      </c>
      <c r="B48" s="331" t="s">
        <v>169</v>
      </c>
      <c r="C48" s="335">
        <v>62</v>
      </c>
      <c r="D48" s="425">
        <f t="shared" si="1"/>
        <v>62</v>
      </c>
    </row>
    <row r="49" spans="1:4" x14ac:dyDescent="0.2">
      <c r="A49" s="414">
        <v>1</v>
      </c>
      <c r="B49" s="415" t="s">
        <v>206</v>
      </c>
      <c r="C49" s="426">
        <v>62</v>
      </c>
      <c r="D49" s="427">
        <f t="shared" si="1"/>
        <v>62</v>
      </c>
    </row>
    <row r="50" spans="1:4" x14ac:dyDescent="0.2">
      <c r="A50" s="434">
        <v>1</v>
      </c>
      <c r="B50" s="435" t="s">
        <v>125</v>
      </c>
      <c r="C50" s="436">
        <v>10</v>
      </c>
      <c r="D50" s="437">
        <f t="shared" si="1"/>
        <v>10</v>
      </c>
    </row>
    <row r="51" spans="1:4" x14ac:dyDescent="0.2">
      <c r="C51" s="7" t="s">
        <v>100</v>
      </c>
      <c r="D51" s="9">
        <f>SUM(D20:D50)</f>
        <v>1378</v>
      </c>
    </row>
    <row r="52" spans="1:4" x14ac:dyDescent="0.2">
      <c r="C52" s="7"/>
      <c r="D52" s="9"/>
    </row>
    <row r="53" spans="1:4" x14ac:dyDescent="0.2">
      <c r="A53" s="156" t="s">
        <v>126</v>
      </c>
      <c r="B53" s="7"/>
      <c r="C53" s="86"/>
      <c r="D53" s="86">
        <v>75</v>
      </c>
    </row>
    <row r="54" spans="1:4" x14ac:dyDescent="0.2">
      <c r="A54" s="7" t="s">
        <v>219</v>
      </c>
      <c r="D54" s="124">
        <v>550</v>
      </c>
    </row>
    <row r="56" spans="1:4" s="338" customFormat="1" ht="15.75" x14ac:dyDescent="0.25">
      <c r="A56" s="358" t="s">
        <v>21</v>
      </c>
      <c r="B56" s="365"/>
      <c r="C56" s="365"/>
      <c r="D56" s="360">
        <f>SUM(D54,D53,D51,D17,D7)</f>
        <v>6274.45</v>
      </c>
    </row>
    <row r="58" spans="1:4" ht="14.25" x14ac:dyDescent="0.2">
      <c r="A58" s="90" t="s">
        <v>30</v>
      </c>
      <c r="B58" s="91"/>
      <c r="C58" s="91"/>
      <c r="D58" s="10" t="s">
        <v>30</v>
      </c>
    </row>
  </sheetData>
  <mergeCells count="2">
    <mergeCell ref="B1:D1"/>
    <mergeCell ref="B3:D3"/>
  </mergeCells>
  <pageMargins left="0.17" right="0.17" top="0.27" bottom="0.17" header="0.3" footer="0.3"/>
  <pageSetup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69"/>
  <sheetViews>
    <sheetView topLeftCell="A17" zoomScaleNormal="100" workbookViewId="0">
      <selection activeCell="C9" sqref="C9"/>
    </sheetView>
  </sheetViews>
  <sheetFormatPr defaultRowHeight="12.75" x14ac:dyDescent="0.2"/>
  <cols>
    <col min="1" max="1" width="8.7109375" style="27" customWidth="1"/>
    <col min="2" max="3" width="9.140625" style="92"/>
    <col min="4" max="4" width="7.140625" style="92" customWidth="1"/>
    <col min="5" max="6" width="9.140625" style="92"/>
    <col min="7" max="7" width="5.140625" style="92" customWidth="1"/>
    <col min="8" max="8" width="7.28515625" style="92" customWidth="1"/>
    <col min="9" max="9" width="12.42578125" style="92" customWidth="1"/>
    <col min="10" max="10" width="15.42578125" style="92" customWidth="1"/>
    <col min="11" max="11" width="1.28515625" customWidth="1"/>
  </cols>
  <sheetData>
    <row r="1" spans="1:10" ht="18" x14ac:dyDescent="0.25">
      <c r="A1" s="29"/>
      <c r="B1" s="534"/>
      <c r="C1" s="535"/>
      <c r="D1" s="535"/>
      <c r="E1" s="535"/>
      <c r="F1" s="535"/>
      <c r="G1" s="535"/>
      <c r="H1" s="535"/>
      <c r="I1" s="535"/>
      <c r="J1" s="535"/>
    </row>
    <row r="2" spans="1:10" ht="18" x14ac:dyDescent="0.25">
      <c r="A2" s="29"/>
      <c r="B2" s="113"/>
      <c r="C2" s="114"/>
      <c r="D2" s="114"/>
      <c r="E2" s="114"/>
      <c r="F2" s="114"/>
      <c r="G2" s="114"/>
      <c r="H2" s="114"/>
      <c r="I2" s="113"/>
      <c r="J2" s="114"/>
    </row>
    <row r="3" spans="1:10" ht="15" x14ac:dyDescent="0.25">
      <c r="A3" s="29"/>
      <c r="B3" s="94"/>
      <c r="C3" s="94"/>
      <c r="D3" s="94"/>
      <c r="E3" s="94"/>
      <c r="F3" s="94"/>
      <c r="G3" s="94"/>
      <c r="H3" s="94"/>
      <c r="I3" s="95"/>
      <c r="J3" s="94"/>
    </row>
    <row r="4" spans="1:10" x14ac:dyDescent="0.2">
      <c r="A4" s="29"/>
      <c r="B4" s="27"/>
      <c r="C4" s="27"/>
      <c r="D4" s="27"/>
      <c r="E4" s="27"/>
      <c r="F4" s="27"/>
      <c r="G4" s="27"/>
      <c r="H4" s="30"/>
      <c r="I4" s="31"/>
      <c r="J4" s="31"/>
    </row>
    <row r="5" spans="1:10" x14ac:dyDescent="0.2">
      <c r="A5" s="29"/>
      <c r="B5" s="27"/>
      <c r="C5" s="27"/>
      <c r="D5" s="27"/>
      <c r="E5" s="27"/>
      <c r="F5" s="27"/>
      <c r="G5" s="27"/>
      <c r="H5" s="30"/>
      <c r="I5" s="31"/>
      <c r="J5" s="31"/>
    </row>
    <row r="6" spans="1:10" x14ac:dyDescent="0.2">
      <c r="A6" s="29"/>
      <c r="B6" s="96" t="s">
        <v>2</v>
      </c>
      <c r="C6" s="27"/>
      <c r="D6" s="27"/>
      <c r="E6" s="27"/>
      <c r="F6" s="27"/>
      <c r="G6" s="27"/>
      <c r="H6" s="30"/>
      <c r="I6" s="97" t="s">
        <v>101</v>
      </c>
      <c r="J6" s="97" t="s">
        <v>4</v>
      </c>
    </row>
    <row r="7" spans="1:10" x14ac:dyDescent="0.2">
      <c r="A7" s="29"/>
      <c r="B7" s="27"/>
      <c r="C7" s="27"/>
      <c r="D7" s="27"/>
      <c r="E7" s="27"/>
      <c r="F7" s="27"/>
      <c r="G7" s="27"/>
      <c r="H7" s="30"/>
      <c r="I7" s="31"/>
      <c r="J7" s="31"/>
    </row>
    <row r="8" spans="1:10" x14ac:dyDescent="0.2">
      <c r="A8" s="108">
        <v>75</v>
      </c>
      <c r="B8" s="184" t="s">
        <v>221</v>
      </c>
      <c r="C8" s="27"/>
      <c r="D8" s="27"/>
      <c r="E8" s="27"/>
      <c r="F8" s="27"/>
      <c r="G8" s="27"/>
      <c r="H8" s="30"/>
      <c r="I8" s="31">
        <v>129</v>
      </c>
      <c r="J8" s="31">
        <f>SUM(I8)*A8</f>
        <v>9675</v>
      </c>
    </row>
    <row r="9" spans="1:10" x14ac:dyDescent="0.2">
      <c r="A9" s="29"/>
      <c r="B9" t="s">
        <v>22</v>
      </c>
      <c r="C9" s="27"/>
      <c r="D9" s="27"/>
      <c r="E9" s="27"/>
      <c r="F9" s="27"/>
      <c r="G9" s="27"/>
      <c r="H9" s="30"/>
      <c r="I9" s="31"/>
      <c r="J9" s="59">
        <f>SUM(J8:J8)</f>
        <v>9675</v>
      </c>
    </row>
    <row r="10" spans="1:10" x14ac:dyDescent="0.2">
      <c r="A10" s="29"/>
      <c r="B10" s="33"/>
      <c r="C10" s="27"/>
      <c r="D10" s="27"/>
      <c r="E10" s="27"/>
      <c r="F10" s="27"/>
      <c r="G10" s="27"/>
      <c r="H10" s="30"/>
      <c r="I10" s="31"/>
      <c r="J10" s="59"/>
    </row>
    <row r="11" spans="1:10" x14ac:dyDescent="0.2">
      <c r="A11" s="29"/>
      <c r="B11" s="27"/>
      <c r="C11" s="27"/>
      <c r="D11" s="27"/>
      <c r="E11" s="27"/>
      <c r="F11" s="27"/>
      <c r="G11" s="27"/>
      <c r="H11" s="30"/>
      <c r="I11" s="31"/>
      <c r="J11" s="59" t="s">
        <v>30</v>
      </c>
    </row>
    <row r="12" spans="1:10" x14ac:dyDescent="0.2">
      <c r="A12" s="29"/>
      <c r="B12" s="96" t="s">
        <v>6</v>
      </c>
      <c r="C12" s="27"/>
      <c r="D12" s="27"/>
      <c r="E12" s="27"/>
      <c r="F12" s="27"/>
      <c r="G12" s="27"/>
      <c r="H12" s="30"/>
      <c r="I12" s="31"/>
      <c r="J12" s="31"/>
    </row>
    <row r="13" spans="1:10" x14ac:dyDescent="0.2">
      <c r="A13" s="29"/>
      <c r="B13" s="27" t="s">
        <v>8</v>
      </c>
      <c r="C13" s="27"/>
      <c r="D13" s="27"/>
      <c r="E13" s="27"/>
      <c r="F13" s="27"/>
      <c r="G13" s="27"/>
      <c r="H13" s="30"/>
      <c r="I13" s="31">
        <v>9</v>
      </c>
      <c r="J13" s="31">
        <f>SUM(I13)*A8</f>
        <v>675</v>
      </c>
    </row>
    <row r="14" spans="1:10" x14ac:dyDescent="0.2">
      <c r="A14" s="29"/>
      <c r="B14" s="27" t="s">
        <v>26</v>
      </c>
      <c r="C14" s="27"/>
      <c r="D14" s="27"/>
      <c r="E14" s="27"/>
      <c r="F14" s="27"/>
      <c r="G14" s="27"/>
      <c r="H14" s="30"/>
      <c r="I14" s="31">
        <v>21.5</v>
      </c>
      <c r="J14" s="31">
        <v>21.5</v>
      </c>
    </row>
    <row r="15" spans="1:10" x14ac:dyDescent="0.2">
      <c r="A15" s="29"/>
      <c r="B15" s="27" t="s">
        <v>11</v>
      </c>
      <c r="C15" s="27"/>
      <c r="D15" s="27"/>
      <c r="E15" s="27"/>
      <c r="F15" s="27"/>
      <c r="G15" s="27"/>
      <c r="H15" s="30"/>
      <c r="I15" s="31">
        <v>37.950000000000003</v>
      </c>
      <c r="J15" s="31">
        <v>37.950000000000003</v>
      </c>
    </row>
    <row r="16" spans="1:10" x14ac:dyDescent="0.2">
      <c r="A16" s="29"/>
      <c r="B16" s="27" t="s">
        <v>9</v>
      </c>
      <c r="C16" s="27"/>
      <c r="D16" s="27"/>
      <c r="E16" s="27"/>
      <c r="F16" s="27"/>
      <c r="G16" s="27"/>
      <c r="H16" s="30"/>
      <c r="I16" s="31">
        <v>1</v>
      </c>
      <c r="J16" s="31">
        <f>SUM(I16)*A8</f>
        <v>75</v>
      </c>
    </row>
    <row r="17" spans="1:10" x14ac:dyDescent="0.2">
      <c r="A17" s="29"/>
      <c r="B17" s="27" t="s">
        <v>7</v>
      </c>
      <c r="C17" s="27"/>
      <c r="D17" s="27"/>
      <c r="E17" s="27"/>
      <c r="F17" s="27"/>
      <c r="G17" s="27"/>
      <c r="H17" s="30"/>
      <c r="I17" s="31">
        <v>9</v>
      </c>
      <c r="J17" s="31">
        <f>SUM(I17)*A8</f>
        <v>675</v>
      </c>
    </row>
    <row r="18" spans="1:10" x14ac:dyDescent="0.2">
      <c r="A18" s="29"/>
      <c r="B18" s="27" t="s">
        <v>149</v>
      </c>
      <c r="C18" s="27"/>
      <c r="D18" s="27"/>
      <c r="E18" s="27"/>
      <c r="F18" s="27"/>
      <c r="G18" s="27"/>
      <c r="H18" s="30"/>
      <c r="I18" s="31">
        <v>8</v>
      </c>
      <c r="J18" s="140">
        <f>SUM(I18)*A8</f>
        <v>600</v>
      </c>
    </row>
    <row r="19" spans="1:10" x14ac:dyDescent="0.2">
      <c r="A19" s="29"/>
      <c r="B19" s="27"/>
      <c r="C19" s="27"/>
      <c r="D19" s="27"/>
      <c r="E19" s="27"/>
      <c r="F19" s="27"/>
      <c r="G19" s="27"/>
      <c r="H19" s="30"/>
      <c r="I19" s="31"/>
      <c r="J19" s="59">
        <f>SUM(J13:J18)</f>
        <v>2084.4499999999998</v>
      </c>
    </row>
    <row r="20" spans="1:10" x14ac:dyDescent="0.2">
      <c r="A20" s="29"/>
      <c r="B20" s="27"/>
      <c r="C20" s="27"/>
      <c r="D20" s="27"/>
      <c r="E20" s="27"/>
      <c r="F20" s="27"/>
      <c r="G20" s="27"/>
      <c r="H20" s="30"/>
      <c r="I20" s="31"/>
      <c r="J20" s="31"/>
    </row>
    <row r="21" spans="1:10" ht="13.5" thickBot="1" x14ac:dyDescent="0.25">
      <c r="A21" s="29"/>
      <c r="B21" s="96" t="s">
        <v>24</v>
      </c>
      <c r="C21" s="27"/>
      <c r="D21" s="27"/>
      <c r="E21" s="27"/>
      <c r="F21" s="27"/>
      <c r="G21" s="27"/>
      <c r="H21" s="30"/>
      <c r="I21" s="97" t="s">
        <v>101</v>
      </c>
      <c r="J21" s="97" t="s">
        <v>4</v>
      </c>
    </row>
    <row r="22" spans="1:10" ht="13.5" thickBot="1" x14ac:dyDescent="0.25">
      <c r="A22" s="139" t="s">
        <v>29</v>
      </c>
      <c r="B22" s="133" t="s">
        <v>139</v>
      </c>
      <c r="C22" s="133"/>
      <c r="D22" s="138"/>
      <c r="E22" s="134"/>
      <c r="F22" s="134"/>
      <c r="G22" s="134"/>
      <c r="H22" s="135"/>
      <c r="I22" s="136"/>
      <c r="J22" s="137"/>
    </row>
    <row r="23" spans="1:10" x14ac:dyDescent="0.2">
      <c r="A23" s="105">
        <v>1</v>
      </c>
      <c r="B23" s="38" t="s">
        <v>103</v>
      </c>
      <c r="C23" s="99"/>
      <c r="D23" s="99"/>
      <c r="E23" s="99"/>
      <c r="F23" s="99"/>
      <c r="G23" s="99"/>
      <c r="H23" s="100"/>
      <c r="I23" s="101">
        <v>1553</v>
      </c>
      <c r="J23" s="102">
        <f>SUM(I23)*A23</f>
        <v>1553</v>
      </c>
    </row>
    <row r="24" spans="1:10" s="157" customFormat="1" ht="13.5" thickBot="1" x14ac:dyDescent="0.25">
      <c r="A24" s="438">
        <v>2</v>
      </c>
      <c r="B24" s="439" t="s">
        <v>153</v>
      </c>
      <c r="C24" s="197"/>
      <c r="D24" s="197"/>
      <c r="E24" s="197"/>
      <c r="F24" s="197"/>
      <c r="G24" s="197"/>
      <c r="H24" s="440"/>
      <c r="I24" s="441">
        <v>41</v>
      </c>
      <c r="J24" s="442">
        <f>SUM(I24)*A24</f>
        <v>82</v>
      </c>
    </row>
    <row r="25" spans="1:10" x14ac:dyDescent="0.2">
      <c r="A25" s="29"/>
      <c r="B25" s="99"/>
      <c r="C25" s="27"/>
      <c r="D25" s="27"/>
      <c r="E25" s="27"/>
      <c r="F25" s="27"/>
      <c r="G25" s="27"/>
      <c r="H25" s="30"/>
      <c r="I25" s="59" t="s">
        <v>102</v>
      </c>
      <c r="J25" s="59">
        <f>SUM(J23:J24)</f>
        <v>1635</v>
      </c>
    </row>
    <row r="26" spans="1:10" x14ac:dyDescent="0.2">
      <c r="A26" s="29"/>
      <c r="B26" s="99"/>
      <c r="C26" s="27"/>
      <c r="D26" s="27"/>
      <c r="E26" s="27"/>
      <c r="F26" s="27"/>
      <c r="G26" s="27"/>
      <c r="H26" s="30"/>
      <c r="I26" s="31"/>
      <c r="J26" s="31"/>
    </row>
    <row r="27" spans="1:10" x14ac:dyDescent="0.2">
      <c r="A27" s="29"/>
      <c r="B27" s="96" t="s">
        <v>19</v>
      </c>
      <c r="C27" s="27"/>
      <c r="D27" s="27"/>
      <c r="E27" s="27"/>
      <c r="F27" s="27"/>
      <c r="G27" s="27"/>
      <c r="H27" s="30"/>
      <c r="I27" s="31"/>
      <c r="J27" s="31"/>
    </row>
    <row r="28" spans="1:10" x14ac:dyDescent="0.2">
      <c r="A28" s="29"/>
      <c r="B28" s="27"/>
      <c r="C28" s="27"/>
      <c r="D28" s="27"/>
      <c r="E28" s="27"/>
      <c r="F28" s="27"/>
      <c r="G28" s="27"/>
      <c r="H28" s="109"/>
      <c r="I28" s="31"/>
      <c r="J28" s="31"/>
    </row>
    <row r="29" spans="1:10" x14ac:dyDescent="0.2">
      <c r="A29" s="29"/>
      <c r="B29" s="27" t="s">
        <v>25</v>
      </c>
      <c r="C29" s="27"/>
      <c r="D29" s="27"/>
      <c r="E29" s="27"/>
      <c r="F29" s="27"/>
      <c r="G29" s="27"/>
      <c r="H29" s="30"/>
      <c r="I29" s="31"/>
      <c r="J29" s="119">
        <v>1510</v>
      </c>
    </row>
    <row r="30" spans="1:10" x14ac:dyDescent="0.2">
      <c r="A30" s="29"/>
      <c r="B30" s="27"/>
      <c r="C30" s="27"/>
      <c r="D30" s="27"/>
      <c r="E30" s="27"/>
      <c r="F30" s="27"/>
      <c r="G30" s="27"/>
      <c r="H30" s="30"/>
      <c r="I30" s="31"/>
      <c r="J30" s="59">
        <f>SUM(J29:J29)</f>
        <v>1510</v>
      </c>
    </row>
    <row r="31" spans="1:10" x14ac:dyDescent="0.2">
      <c r="A31" s="29"/>
      <c r="B31" s="27" t="s">
        <v>30</v>
      </c>
      <c r="C31" s="27"/>
      <c r="D31" s="27"/>
      <c r="E31" s="27"/>
      <c r="F31" s="27"/>
      <c r="G31" s="27"/>
      <c r="H31" s="30"/>
      <c r="I31" s="31"/>
      <c r="J31" s="31"/>
    </row>
    <row r="32" spans="1:10" s="338" customFormat="1" ht="15.75" x14ac:dyDescent="0.25">
      <c r="A32" s="357"/>
      <c r="B32" s="358" t="s">
        <v>21</v>
      </c>
      <c r="C32" s="358"/>
      <c r="D32" s="358"/>
      <c r="E32" s="358"/>
      <c r="F32" s="358"/>
      <c r="G32" s="358"/>
      <c r="H32" s="359"/>
      <c r="I32" s="360"/>
      <c r="J32" s="360">
        <f>SUM(J30,J25,J19,J9)</f>
        <v>14904.45</v>
      </c>
    </row>
    <row r="33" spans="1:10" x14ac:dyDescent="0.2">
      <c r="A33" s="29"/>
      <c r="B33" s="103"/>
      <c r="C33" s="27"/>
      <c r="D33" s="27"/>
      <c r="E33" s="27"/>
      <c r="F33" s="27"/>
      <c r="G33" s="27"/>
      <c r="H33" s="30"/>
      <c r="I33" s="31"/>
      <c r="J33" s="31"/>
    </row>
    <row r="34" spans="1:10" x14ac:dyDescent="0.2">
      <c r="A34" s="29"/>
      <c r="B34" s="103"/>
      <c r="C34" s="27"/>
      <c r="D34" s="27"/>
      <c r="E34" s="27"/>
      <c r="F34" s="27"/>
      <c r="G34" s="27"/>
      <c r="H34" s="30"/>
      <c r="I34" s="31"/>
      <c r="J34" s="31"/>
    </row>
    <row r="35" spans="1:10" x14ac:dyDescent="0.2">
      <c r="A35" s="29"/>
      <c r="B35" s="104"/>
      <c r="C35" s="27"/>
      <c r="D35" s="27"/>
      <c r="E35" s="27"/>
      <c r="F35" s="27"/>
      <c r="G35" s="27"/>
      <c r="H35" s="30"/>
      <c r="I35" s="31"/>
      <c r="J35" s="31"/>
    </row>
    <row r="36" spans="1:10" x14ac:dyDescent="0.2">
      <c r="A36" s="29"/>
      <c r="B36" s="27"/>
      <c r="C36" s="27"/>
      <c r="D36" s="27"/>
      <c r="E36" s="27"/>
      <c r="F36" s="27"/>
      <c r="G36" s="27"/>
      <c r="H36" s="30"/>
      <c r="I36" s="31"/>
      <c r="J36" s="31"/>
    </row>
    <row r="37" spans="1:10" x14ac:dyDescent="0.2"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2">
      <c r="B38" s="27"/>
      <c r="C38" s="27"/>
      <c r="D38" s="27"/>
      <c r="E38" s="27"/>
      <c r="F38" s="27"/>
      <c r="G38" s="27"/>
      <c r="H38" s="27"/>
      <c r="I38" s="27"/>
      <c r="J38" s="27"/>
    </row>
    <row r="39" spans="1:10" x14ac:dyDescent="0.2">
      <c r="B39" s="27"/>
      <c r="C39" s="27"/>
      <c r="D39" s="27"/>
      <c r="E39" s="27"/>
      <c r="F39" s="27"/>
      <c r="G39" s="27"/>
      <c r="H39" s="27"/>
      <c r="I39" s="27"/>
      <c r="J39" s="27"/>
    </row>
    <row r="40" spans="1:10" x14ac:dyDescent="0.2">
      <c r="B40" s="27"/>
      <c r="C40" s="27"/>
      <c r="D40" s="27"/>
      <c r="E40" s="27"/>
      <c r="F40" s="27"/>
      <c r="G40" s="27"/>
      <c r="H40" s="27"/>
      <c r="I40" s="27"/>
      <c r="J40" s="27"/>
    </row>
    <row r="41" spans="1:10" x14ac:dyDescent="0.2">
      <c r="B41" s="27"/>
      <c r="C41" s="27"/>
      <c r="D41" s="27"/>
      <c r="E41" s="27"/>
      <c r="F41" s="27"/>
      <c r="G41" s="27"/>
      <c r="H41" s="27"/>
      <c r="I41" s="27"/>
      <c r="J41" s="27"/>
    </row>
    <row r="42" spans="1:10" x14ac:dyDescent="0.2"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2">
      <c r="B43" s="27"/>
      <c r="C43" s="27"/>
      <c r="D43" s="27"/>
      <c r="E43" s="27"/>
      <c r="F43" s="27"/>
      <c r="G43" s="27"/>
      <c r="H43" s="27"/>
      <c r="I43" s="27"/>
      <c r="J43" s="27"/>
    </row>
    <row r="44" spans="1:10" x14ac:dyDescent="0.2"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"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">
      <c r="B46" s="27"/>
      <c r="C46" s="27"/>
      <c r="D46" s="27"/>
      <c r="E46" s="27"/>
      <c r="F46" s="27"/>
      <c r="G46" s="27"/>
      <c r="H46" s="27"/>
      <c r="I46" s="27"/>
      <c r="J46" s="27"/>
    </row>
    <row r="47" spans="1:10" x14ac:dyDescent="0.2">
      <c r="B47" s="27"/>
      <c r="C47" s="27"/>
      <c r="D47" s="27"/>
      <c r="E47" s="27"/>
      <c r="F47" s="27"/>
      <c r="G47" s="27"/>
      <c r="H47" s="27"/>
      <c r="I47" s="27"/>
      <c r="J47" s="27"/>
    </row>
    <row r="48" spans="1:10" x14ac:dyDescent="0.2">
      <c r="B48" s="27"/>
      <c r="C48" s="27"/>
      <c r="D48" s="27"/>
      <c r="E48" s="27"/>
      <c r="F48" s="27"/>
      <c r="G48" s="27"/>
      <c r="H48" s="27"/>
      <c r="I48" s="27"/>
      <c r="J48" s="27"/>
    </row>
    <row r="49" spans="2:10" x14ac:dyDescent="0.2">
      <c r="B49" s="27"/>
      <c r="C49" s="27"/>
      <c r="D49" s="27"/>
      <c r="E49" s="27"/>
      <c r="F49" s="27"/>
      <c r="G49" s="27"/>
      <c r="H49" s="27"/>
      <c r="I49" s="27"/>
      <c r="J49" s="27"/>
    </row>
    <row r="50" spans="2:10" x14ac:dyDescent="0.2">
      <c r="B50" s="27"/>
      <c r="C50" s="27"/>
      <c r="D50" s="27"/>
      <c r="E50" s="27"/>
      <c r="F50" s="27"/>
      <c r="G50" s="27"/>
      <c r="H50" s="27"/>
      <c r="I50" s="27"/>
      <c r="J50" s="27"/>
    </row>
    <row r="51" spans="2:10" x14ac:dyDescent="0.2">
      <c r="B51" s="27"/>
      <c r="C51" s="27"/>
      <c r="D51" s="27"/>
      <c r="E51" s="27"/>
      <c r="F51" s="27"/>
      <c r="G51" s="27"/>
      <c r="H51" s="27"/>
      <c r="I51" s="27"/>
      <c r="J51" s="27"/>
    </row>
    <row r="52" spans="2:10" x14ac:dyDescent="0.2">
      <c r="B52" s="27"/>
      <c r="C52" s="27"/>
      <c r="D52" s="27"/>
      <c r="E52" s="27"/>
      <c r="F52" s="27"/>
      <c r="G52" s="27"/>
      <c r="H52" s="27"/>
      <c r="I52" s="27"/>
      <c r="J52" s="27"/>
    </row>
    <row r="53" spans="2:10" x14ac:dyDescent="0.2">
      <c r="B53" s="27"/>
      <c r="C53" s="27"/>
      <c r="D53" s="27"/>
      <c r="E53" s="27"/>
      <c r="F53" s="27"/>
      <c r="G53" s="27"/>
      <c r="H53" s="27"/>
      <c r="I53" s="27"/>
      <c r="J53" s="27"/>
    </row>
    <row r="54" spans="2:10" x14ac:dyDescent="0.2">
      <c r="B54" s="27"/>
      <c r="C54" s="27"/>
      <c r="D54" s="27"/>
      <c r="E54" s="27"/>
      <c r="F54" s="27"/>
      <c r="G54" s="27"/>
      <c r="H54" s="27"/>
      <c r="I54" s="27"/>
      <c r="J54" s="27"/>
    </row>
    <row r="55" spans="2:10" x14ac:dyDescent="0.2">
      <c r="B55" s="27"/>
      <c r="C55" s="27"/>
      <c r="D55" s="27"/>
      <c r="E55" s="27"/>
      <c r="F55" s="27"/>
      <c r="G55" s="27"/>
      <c r="H55" s="27"/>
      <c r="I55" s="27"/>
      <c r="J55" s="27"/>
    </row>
    <row r="56" spans="2:10" x14ac:dyDescent="0.2">
      <c r="B56" s="27"/>
      <c r="C56" s="27"/>
      <c r="D56" s="27"/>
      <c r="E56" s="27"/>
      <c r="F56" s="27"/>
      <c r="G56" s="27"/>
      <c r="H56" s="27"/>
      <c r="I56" s="27"/>
      <c r="J56" s="27"/>
    </row>
    <row r="57" spans="2:10" x14ac:dyDescent="0.2">
      <c r="B57" s="27"/>
      <c r="C57" s="27"/>
      <c r="D57" s="27"/>
      <c r="E57" s="27"/>
      <c r="F57" s="27"/>
      <c r="G57" s="27"/>
      <c r="H57" s="27"/>
      <c r="I57" s="27"/>
      <c r="J57" s="27"/>
    </row>
    <row r="58" spans="2:10" x14ac:dyDescent="0.2">
      <c r="B58" s="27"/>
      <c r="C58" s="27"/>
      <c r="D58" s="27"/>
      <c r="E58" s="27"/>
      <c r="F58" s="27"/>
      <c r="G58" s="27"/>
      <c r="H58" s="27"/>
      <c r="I58" s="27"/>
      <c r="J58" s="27"/>
    </row>
    <row r="59" spans="2:10" x14ac:dyDescent="0.2">
      <c r="B59" s="27"/>
      <c r="C59" s="27"/>
      <c r="D59" s="27"/>
      <c r="E59" s="27"/>
      <c r="F59" s="27"/>
      <c r="G59" s="27"/>
      <c r="H59" s="27"/>
      <c r="I59" s="27"/>
      <c r="J59" s="27"/>
    </row>
    <row r="60" spans="2:10" x14ac:dyDescent="0.2">
      <c r="B60" s="27"/>
      <c r="C60" s="27"/>
      <c r="D60" s="27"/>
      <c r="E60" s="27"/>
      <c r="F60" s="27"/>
      <c r="G60" s="27"/>
      <c r="H60" s="27"/>
      <c r="I60" s="27"/>
      <c r="J60" s="27"/>
    </row>
    <row r="61" spans="2:10" x14ac:dyDescent="0.2">
      <c r="B61" s="27"/>
      <c r="C61" s="27"/>
      <c r="D61" s="27"/>
      <c r="E61" s="27"/>
      <c r="F61" s="27"/>
      <c r="G61" s="27"/>
      <c r="H61" s="27"/>
      <c r="I61" s="27"/>
      <c r="J61" s="27"/>
    </row>
    <row r="62" spans="2:10" x14ac:dyDescent="0.2">
      <c r="B62" s="27"/>
      <c r="C62" s="27"/>
      <c r="D62" s="27"/>
      <c r="E62" s="27"/>
      <c r="F62" s="27"/>
      <c r="G62" s="27"/>
      <c r="H62" s="27"/>
      <c r="I62" s="27"/>
      <c r="J62" s="27"/>
    </row>
    <row r="63" spans="2:10" x14ac:dyDescent="0.2">
      <c r="B63" s="27"/>
      <c r="C63" s="27"/>
      <c r="D63" s="27"/>
      <c r="E63" s="27"/>
      <c r="F63" s="27"/>
      <c r="G63" s="27"/>
      <c r="H63" s="27"/>
      <c r="I63" s="27"/>
      <c r="J63" s="27"/>
    </row>
    <row r="64" spans="2:10" x14ac:dyDescent="0.2">
      <c r="B64" s="27"/>
      <c r="C64" s="27"/>
      <c r="D64" s="27"/>
      <c r="E64" s="27"/>
      <c r="F64" s="27"/>
      <c r="G64" s="27"/>
      <c r="H64" s="27"/>
      <c r="I64" s="27"/>
      <c r="J64" s="27"/>
    </row>
    <row r="65" spans="2:10" x14ac:dyDescent="0.2">
      <c r="B65" s="27"/>
      <c r="C65" s="27"/>
      <c r="D65" s="27"/>
      <c r="E65" s="27"/>
      <c r="F65" s="27"/>
      <c r="G65" s="27"/>
      <c r="H65" s="27"/>
      <c r="I65" s="27"/>
      <c r="J65" s="27"/>
    </row>
    <row r="66" spans="2:10" x14ac:dyDescent="0.2">
      <c r="B66" s="27"/>
      <c r="C66" s="27"/>
      <c r="D66" s="27"/>
      <c r="E66" s="27"/>
      <c r="F66" s="27"/>
      <c r="G66" s="27"/>
      <c r="H66" s="27"/>
      <c r="I66" s="27"/>
      <c r="J66" s="27"/>
    </row>
    <row r="67" spans="2:10" x14ac:dyDescent="0.2">
      <c r="B67" s="27"/>
      <c r="C67" s="27"/>
      <c r="D67" s="27"/>
      <c r="E67" s="27"/>
      <c r="F67" s="27"/>
      <c r="G67" s="27"/>
      <c r="H67" s="27"/>
      <c r="I67" s="27"/>
      <c r="J67" s="27"/>
    </row>
    <row r="68" spans="2:10" x14ac:dyDescent="0.2">
      <c r="B68" s="27"/>
      <c r="C68" s="27"/>
      <c r="D68" s="27"/>
      <c r="E68" s="27"/>
      <c r="F68" s="27"/>
      <c r="G68" s="27"/>
      <c r="H68" s="27"/>
      <c r="I68" s="27"/>
      <c r="J68" s="27"/>
    </row>
    <row r="69" spans="2:10" x14ac:dyDescent="0.2">
      <c r="B69" s="27"/>
      <c r="C69" s="27"/>
      <c r="D69" s="27"/>
      <c r="E69" s="27"/>
      <c r="F69" s="27"/>
      <c r="G69" s="27"/>
      <c r="H69" s="27"/>
      <c r="I69" s="27"/>
      <c r="J69" s="27"/>
    </row>
  </sheetData>
  <mergeCells count="1">
    <mergeCell ref="B1:J1"/>
  </mergeCells>
  <pageMargins left="0.7" right="0.7" top="0.75" bottom="0.75" header="0.3" footer="0.3"/>
  <pageSetup scale="89" orientation="portrait" r:id="rId1"/>
  <headerFooter>
    <oddFooter>&amp;LThis is a projected cost for the 2018-2019 program which is subject to change.&amp;RUpdated June 26,2018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764"/>
  <sheetViews>
    <sheetView view="pageLayout" topLeftCell="A27" zoomScaleNormal="100" workbookViewId="0">
      <selection activeCell="B9" sqref="B9"/>
    </sheetView>
  </sheetViews>
  <sheetFormatPr defaultRowHeight="12.75" x14ac:dyDescent="0.2"/>
  <cols>
    <col min="1" max="1" width="8.7109375" style="27" customWidth="1"/>
    <col min="2" max="3" width="9.140625" style="92"/>
    <col min="4" max="4" width="7.140625" style="92" customWidth="1"/>
    <col min="5" max="5" width="5.28515625" style="92" customWidth="1"/>
    <col min="6" max="6" width="5" style="92" customWidth="1"/>
    <col min="7" max="7" width="5.140625" style="92" customWidth="1"/>
    <col min="8" max="8" width="7.28515625" style="92" customWidth="1"/>
    <col min="9" max="9" width="12.28515625" style="92" customWidth="1"/>
    <col min="10" max="10" width="15.5703125" style="92" customWidth="1"/>
  </cols>
  <sheetData>
    <row r="1" spans="1:10" ht="18" x14ac:dyDescent="0.25">
      <c r="A1" s="29"/>
      <c r="B1" s="534"/>
      <c r="C1" s="535"/>
      <c r="D1" s="535"/>
      <c r="E1" s="535"/>
      <c r="F1" s="535"/>
      <c r="G1" s="535"/>
      <c r="H1" s="535"/>
      <c r="I1" s="535"/>
      <c r="J1" s="535"/>
    </row>
    <row r="2" spans="1:10" ht="18" x14ac:dyDescent="0.25">
      <c r="A2" s="29"/>
      <c r="B2" s="117"/>
      <c r="C2" s="118"/>
      <c r="D2" s="118"/>
      <c r="E2" s="118"/>
      <c r="F2" s="118"/>
      <c r="G2" s="118"/>
      <c r="H2" s="118"/>
      <c r="I2" s="117"/>
      <c r="J2" s="118"/>
    </row>
    <row r="3" spans="1:10" ht="15" x14ac:dyDescent="0.25">
      <c r="A3" s="29"/>
      <c r="B3" s="94"/>
      <c r="C3" s="94"/>
      <c r="D3" s="94"/>
      <c r="E3" s="94"/>
      <c r="F3" s="94"/>
      <c r="G3" s="94"/>
      <c r="H3" s="94"/>
      <c r="I3" s="95"/>
      <c r="J3" s="94"/>
    </row>
    <row r="4" spans="1:10" x14ac:dyDescent="0.2">
      <c r="A4" s="29"/>
      <c r="B4" s="27"/>
      <c r="C4" s="27"/>
      <c r="D4" s="27"/>
      <c r="E4" s="27"/>
      <c r="F4" s="27"/>
      <c r="G4" s="27"/>
      <c r="H4" s="30"/>
      <c r="I4" s="31"/>
      <c r="J4" s="31"/>
    </row>
    <row r="5" spans="1:10" x14ac:dyDescent="0.2">
      <c r="A5" s="29"/>
      <c r="B5" s="27"/>
      <c r="C5" s="27"/>
      <c r="D5" s="27"/>
      <c r="E5" s="27"/>
      <c r="F5" s="27"/>
      <c r="G5" s="27"/>
      <c r="H5" s="30"/>
      <c r="I5" s="31"/>
      <c r="J5" s="31"/>
    </row>
    <row r="6" spans="1:10" x14ac:dyDescent="0.2">
      <c r="A6" s="29"/>
      <c r="B6" s="96" t="s">
        <v>2</v>
      </c>
      <c r="C6" s="27"/>
      <c r="D6" s="27"/>
      <c r="E6" s="27"/>
      <c r="F6" s="27"/>
      <c r="G6" s="27"/>
      <c r="H6" s="30"/>
      <c r="I6" s="97" t="s">
        <v>101</v>
      </c>
      <c r="J6" s="97" t="s">
        <v>4</v>
      </c>
    </row>
    <row r="7" spans="1:10" x14ac:dyDescent="0.2">
      <c r="A7" s="29"/>
      <c r="B7" s="27"/>
      <c r="C7" s="27"/>
      <c r="D7" s="27"/>
      <c r="E7" s="27"/>
      <c r="F7" s="27"/>
      <c r="G7" s="27"/>
      <c r="H7" s="30"/>
      <c r="I7" s="31"/>
      <c r="J7" s="31"/>
    </row>
    <row r="8" spans="1:10" x14ac:dyDescent="0.2">
      <c r="A8" s="108">
        <v>59</v>
      </c>
      <c r="B8" s="184" t="s">
        <v>221</v>
      </c>
      <c r="C8" s="27"/>
      <c r="D8" s="27"/>
      <c r="E8" s="27"/>
      <c r="F8" s="27"/>
      <c r="G8" s="27"/>
      <c r="H8" s="30"/>
      <c r="I8" s="31">
        <v>129</v>
      </c>
      <c r="J8" s="31">
        <f>SUM(I8)*A8</f>
        <v>7611</v>
      </c>
    </row>
    <row r="9" spans="1:10" x14ac:dyDescent="0.2">
      <c r="A9" s="29"/>
      <c r="B9" t="s">
        <v>22</v>
      </c>
      <c r="C9" s="27"/>
      <c r="D9" s="27"/>
      <c r="E9" s="27"/>
      <c r="F9" s="27"/>
      <c r="G9" s="27"/>
      <c r="H9" s="30"/>
      <c r="I9" s="31"/>
      <c r="J9" s="121"/>
    </row>
    <row r="10" spans="1:10" x14ac:dyDescent="0.2">
      <c r="A10" s="29"/>
      <c r="B10" s="33"/>
      <c r="C10" s="27"/>
      <c r="D10" s="27"/>
      <c r="E10" s="27"/>
      <c r="F10" s="27"/>
      <c r="G10" s="27"/>
      <c r="H10" s="30"/>
      <c r="I10" s="31"/>
      <c r="J10" s="59">
        <f>SUM(J8:J9)</f>
        <v>7611</v>
      </c>
    </row>
    <row r="11" spans="1:10" x14ac:dyDescent="0.2">
      <c r="A11" s="29"/>
      <c r="B11" s="27"/>
      <c r="C11" s="27"/>
      <c r="D11" s="27"/>
      <c r="E11" s="27"/>
      <c r="F11" s="27"/>
      <c r="G11" s="27"/>
      <c r="H11" s="30"/>
      <c r="I11" s="31"/>
      <c r="J11" s="59" t="s">
        <v>30</v>
      </c>
    </row>
    <row r="12" spans="1:10" x14ac:dyDescent="0.2">
      <c r="A12" s="29"/>
      <c r="B12" s="96" t="s">
        <v>6</v>
      </c>
      <c r="C12" s="27"/>
      <c r="D12" s="27"/>
      <c r="E12" s="27"/>
      <c r="F12" s="27"/>
      <c r="G12" s="27"/>
      <c r="H12" s="30"/>
      <c r="I12" s="31"/>
      <c r="J12" s="31"/>
    </row>
    <row r="13" spans="1:10" x14ac:dyDescent="0.2">
      <c r="A13" s="29"/>
      <c r="B13" s="27" t="s">
        <v>8</v>
      </c>
      <c r="C13" s="27"/>
      <c r="D13" s="27"/>
      <c r="E13" s="27"/>
      <c r="F13" s="27"/>
      <c r="G13" s="27"/>
      <c r="H13" s="30"/>
      <c r="I13" s="31">
        <v>9</v>
      </c>
      <c r="J13" s="31">
        <f>SUM(I13)*A8</f>
        <v>531</v>
      </c>
    </row>
    <row r="14" spans="1:10" x14ac:dyDescent="0.2">
      <c r="A14" s="29"/>
      <c r="B14" s="27" t="s">
        <v>26</v>
      </c>
      <c r="C14" s="27"/>
      <c r="D14" s="27"/>
      <c r="E14" s="27"/>
      <c r="F14" s="27"/>
      <c r="G14" s="27"/>
      <c r="H14" s="30"/>
      <c r="I14" s="31">
        <v>21.5</v>
      </c>
      <c r="J14" s="31">
        <v>21.5</v>
      </c>
    </row>
    <row r="15" spans="1:10" x14ac:dyDescent="0.2">
      <c r="A15" s="29"/>
      <c r="B15" s="27" t="s">
        <v>11</v>
      </c>
      <c r="C15" s="27"/>
      <c r="D15" s="27"/>
      <c r="E15" s="27"/>
      <c r="F15" s="27"/>
      <c r="G15" s="27"/>
      <c r="H15" s="30"/>
      <c r="I15" s="31">
        <v>37.950000000000003</v>
      </c>
      <c r="J15" s="31">
        <v>37.950000000000003</v>
      </c>
    </row>
    <row r="16" spans="1:10" x14ac:dyDescent="0.2">
      <c r="A16" s="29"/>
      <c r="B16" s="27" t="s">
        <v>9</v>
      </c>
      <c r="C16" s="27"/>
      <c r="D16" s="27"/>
      <c r="E16" s="27"/>
      <c r="F16" s="27"/>
      <c r="G16" s="27"/>
      <c r="H16" s="30"/>
      <c r="I16" s="31">
        <v>1</v>
      </c>
      <c r="J16" s="31">
        <f>SUM(I16)*A8</f>
        <v>59</v>
      </c>
    </row>
    <row r="17" spans="1:10" x14ac:dyDescent="0.2">
      <c r="A17" s="29"/>
      <c r="B17" s="27" t="s">
        <v>7</v>
      </c>
      <c r="C17" s="27"/>
      <c r="D17" s="27"/>
      <c r="E17" s="27"/>
      <c r="F17" s="27"/>
      <c r="G17" s="27"/>
      <c r="H17" s="30"/>
      <c r="I17" s="31">
        <v>9</v>
      </c>
      <c r="J17" s="31">
        <f>SUM(I17)*A8</f>
        <v>531</v>
      </c>
    </row>
    <row r="18" spans="1:10" x14ac:dyDescent="0.2">
      <c r="A18" s="29"/>
      <c r="B18" s="27" t="s">
        <v>147</v>
      </c>
      <c r="C18" s="27"/>
      <c r="D18" s="27"/>
      <c r="E18" s="27"/>
      <c r="F18" s="27"/>
      <c r="G18" s="27"/>
      <c r="H18" s="30"/>
      <c r="I18" s="31">
        <v>8</v>
      </c>
      <c r="J18" s="98">
        <f>SUM(I18)*A8</f>
        <v>472</v>
      </c>
    </row>
    <row r="19" spans="1:10" x14ac:dyDescent="0.2">
      <c r="A19" s="29"/>
      <c r="B19" s="27"/>
      <c r="C19" s="27"/>
      <c r="D19" s="27"/>
      <c r="E19" s="27"/>
      <c r="F19" s="27"/>
      <c r="G19" s="27"/>
      <c r="H19" s="30"/>
      <c r="I19" s="31"/>
      <c r="J19" s="59">
        <f>SUM(J13:J18)</f>
        <v>1652.45</v>
      </c>
    </row>
    <row r="20" spans="1:10" x14ac:dyDescent="0.2">
      <c r="A20" s="29"/>
      <c r="B20" s="27"/>
      <c r="C20" s="27"/>
      <c r="D20" s="27"/>
      <c r="E20" s="27"/>
      <c r="F20" s="27"/>
      <c r="G20" s="27"/>
      <c r="H20" s="30"/>
      <c r="I20" s="31"/>
      <c r="J20" s="31"/>
    </row>
    <row r="21" spans="1:10" ht="13.5" thickBot="1" x14ac:dyDescent="0.25">
      <c r="A21" s="29"/>
      <c r="B21" s="96" t="s">
        <v>24</v>
      </c>
      <c r="C21" s="27"/>
      <c r="D21" s="27"/>
      <c r="E21" s="27"/>
      <c r="F21" s="27"/>
      <c r="G21" s="27"/>
      <c r="H21" s="30"/>
      <c r="I21" s="97" t="s">
        <v>101</v>
      </c>
      <c r="J21" s="97" t="s">
        <v>4</v>
      </c>
    </row>
    <row r="22" spans="1:10" ht="13.5" thickBot="1" x14ac:dyDescent="0.25">
      <c r="A22" s="139" t="s">
        <v>29</v>
      </c>
      <c r="B22" s="133" t="s">
        <v>139</v>
      </c>
      <c r="C22" s="133"/>
      <c r="D22" s="138"/>
      <c r="E22" s="134"/>
      <c r="F22" s="134"/>
      <c r="G22" s="134"/>
      <c r="H22" s="135"/>
      <c r="I22" s="136"/>
      <c r="J22" s="137"/>
    </row>
    <row r="23" spans="1:10" x14ac:dyDescent="0.2">
      <c r="A23" s="105">
        <v>1</v>
      </c>
      <c r="B23" s="38" t="s">
        <v>103</v>
      </c>
      <c r="C23" s="99"/>
      <c r="D23" s="99"/>
      <c r="E23" s="99"/>
      <c r="F23" s="99"/>
      <c r="G23" s="99"/>
      <c r="H23" s="100"/>
      <c r="I23" s="101">
        <v>1553</v>
      </c>
      <c r="J23" s="102">
        <f>SUM(I23)*A23</f>
        <v>1553</v>
      </c>
    </row>
    <row r="24" spans="1:10" ht="13.5" thickBot="1" x14ac:dyDescent="0.25">
      <c r="A24" s="438">
        <v>2</v>
      </c>
      <c r="B24" s="491" t="s">
        <v>154</v>
      </c>
      <c r="C24" s="197"/>
      <c r="D24" s="197"/>
      <c r="E24" s="197"/>
      <c r="F24" s="197"/>
      <c r="G24" s="197"/>
      <c r="H24" s="440"/>
      <c r="I24" s="441">
        <v>41</v>
      </c>
      <c r="J24" s="442">
        <f>SUM(I24)*A24</f>
        <v>82</v>
      </c>
    </row>
    <row r="25" spans="1:10" x14ac:dyDescent="0.2">
      <c r="A25" s="29"/>
      <c r="B25" s="99"/>
      <c r="C25" s="27"/>
      <c r="D25" s="27"/>
      <c r="E25" s="27"/>
      <c r="F25" s="27"/>
      <c r="G25" s="27"/>
      <c r="H25" s="30"/>
      <c r="I25" s="59" t="s">
        <v>102</v>
      </c>
      <c r="J25" s="59">
        <f>SUM(J23:J24)</f>
        <v>1635</v>
      </c>
    </row>
    <row r="26" spans="1:10" x14ac:dyDescent="0.2">
      <c r="A26" s="29"/>
      <c r="B26" s="99"/>
      <c r="C26" s="27"/>
      <c r="D26" s="27"/>
      <c r="E26" s="27"/>
      <c r="F26" s="27"/>
      <c r="G26" s="27"/>
      <c r="H26" s="30"/>
      <c r="I26" s="31"/>
      <c r="J26" s="31"/>
    </row>
    <row r="27" spans="1:10" x14ac:dyDescent="0.2">
      <c r="A27" s="29"/>
      <c r="B27" s="96" t="s">
        <v>19</v>
      </c>
      <c r="C27" s="27"/>
      <c r="D27" s="27"/>
      <c r="E27" s="27"/>
      <c r="F27" s="27"/>
      <c r="G27" s="27"/>
      <c r="H27" s="30"/>
      <c r="I27" s="31"/>
      <c r="J27" s="31"/>
    </row>
    <row r="28" spans="1:10" x14ac:dyDescent="0.2">
      <c r="A28" s="29"/>
      <c r="B28" s="27"/>
      <c r="C28" s="27"/>
      <c r="D28" s="27"/>
      <c r="E28" s="27"/>
      <c r="F28" s="27"/>
      <c r="G28" s="27"/>
      <c r="H28" s="30"/>
      <c r="I28" s="31"/>
      <c r="J28" s="31"/>
    </row>
    <row r="29" spans="1:10" x14ac:dyDescent="0.2">
      <c r="A29" s="29"/>
      <c r="B29" s="27" t="s">
        <v>25</v>
      </c>
      <c r="C29" s="27"/>
      <c r="D29" s="27"/>
      <c r="E29" s="27"/>
      <c r="F29" s="27"/>
      <c r="G29" s="27"/>
      <c r="H29" s="30"/>
      <c r="I29" s="31"/>
      <c r="J29" s="59">
        <v>1510</v>
      </c>
    </row>
    <row r="30" spans="1:10" x14ac:dyDescent="0.2">
      <c r="A30" s="29"/>
      <c r="B30" s="27"/>
      <c r="C30" s="27"/>
      <c r="D30" s="27"/>
      <c r="E30" s="27"/>
      <c r="F30" s="27"/>
      <c r="G30" s="27"/>
      <c r="H30" s="30"/>
      <c r="I30" s="31"/>
      <c r="J30" s="59"/>
    </row>
    <row r="31" spans="1:10" x14ac:dyDescent="0.2">
      <c r="A31" s="29"/>
      <c r="B31" s="27" t="s">
        <v>30</v>
      </c>
      <c r="C31" s="27"/>
      <c r="D31" s="27"/>
      <c r="E31" s="27"/>
      <c r="F31" s="27"/>
      <c r="G31" s="27"/>
      <c r="H31" s="30"/>
      <c r="I31" s="31"/>
      <c r="J31" s="31"/>
    </row>
    <row r="32" spans="1:10" s="338" customFormat="1" ht="15.75" x14ac:dyDescent="0.25">
      <c r="A32" s="357"/>
      <c r="B32" s="358" t="s">
        <v>21</v>
      </c>
      <c r="C32" s="358"/>
      <c r="D32" s="358"/>
      <c r="E32" s="358"/>
      <c r="F32" s="358"/>
      <c r="G32" s="358"/>
      <c r="H32" s="359"/>
      <c r="I32" s="360"/>
      <c r="J32" s="360">
        <f>SUM(J29,J25,J19,J10)</f>
        <v>12408.45</v>
      </c>
    </row>
    <row r="33" spans="1:10" x14ac:dyDescent="0.2">
      <c r="A33" s="29"/>
      <c r="B33" s="103"/>
      <c r="C33" s="27"/>
      <c r="D33" s="27"/>
      <c r="E33" s="27"/>
      <c r="F33" s="27"/>
      <c r="G33" s="27"/>
      <c r="H33" s="30"/>
      <c r="I33" s="31"/>
      <c r="J33" s="31"/>
    </row>
    <row r="34" spans="1:10" x14ac:dyDescent="0.2">
      <c r="A34" s="29"/>
      <c r="B34" s="103"/>
      <c r="C34" s="27"/>
      <c r="D34" s="27"/>
      <c r="E34" s="27"/>
      <c r="F34" s="27"/>
      <c r="G34" s="27"/>
      <c r="H34" s="30"/>
      <c r="I34" s="31"/>
      <c r="J34" s="31"/>
    </row>
    <row r="35" spans="1:10" x14ac:dyDescent="0.2">
      <c r="A35" s="29"/>
      <c r="B35" s="104"/>
      <c r="C35" s="27"/>
      <c r="D35" s="27"/>
      <c r="E35" s="27"/>
      <c r="F35" s="27"/>
      <c r="G35" s="27"/>
      <c r="H35" s="30"/>
      <c r="I35" s="31"/>
      <c r="J35" s="31"/>
    </row>
    <row r="36" spans="1:10" x14ac:dyDescent="0.2">
      <c r="A36" s="29"/>
      <c r="B36" s="27"/>
      <c r="C36" s="27"/>
      <c r="D36" s="27"/>
      <c r="E36" s="27"/>
      <c r="F36" s="27"/>
      <c r="G36" s="27"/>
      <c r="H36" s="30"/>
      <c r="I36" s="31"/>
      <c r="J36" s="31"/>
    </row>
    <row r="37" spans="1:10" x14ac:dyDescent="0.2"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2">
      <c r="B38" s="27"/>
      <c r="C38" s="27"/>
      <c r="D38" s="27"/>
      <c r="E38" s="27"/>
      <c r="F38" s="27"/>
      <c r="G38" s="27"/>
      <c r="H38" s="27"/>
      <c r="I38" s="27"/>
      <c r="J38" s="27"/>
    </row>
    <row r="39" spans="1:10" x14ac:dyDescent="0.2">
      <c r="B39" s="27"/>
      <c r="C39" s="27"/>
      <c r="D39" s="27"/>
      <c r="E39" s="27"/>
      <c r="F39" s="27"/>
      <c r="G39" s="27"/>
      <c r="H39" s="27"/>
      <c r="I39" s="27"/>
      <c r="J39" s="27"/>
    </row>
    <row r="40" spans="1:10" x14ac:dyDescent="0.2">
      <c r="B40" s="27"/>
      <c r="C40" s="27"/>
      <c r="D40" s="27"/>
      <c r="E40" s="27"/>
      <c r="F40" s="27"/>
      <c r="G40" s="27"/>
      <c r="H40" s="27"/>
      <c r="I40" s="27"/>
      <c r="J40" s="27"/>
    </row>
    <row r="41" spans="1:10" x14ac:dyDescent="0.2">
      <c r="B41" s="27"/>
      <c r="C41" s="27"/>
      <c r="D41" s="27"/>
      <c r="E41" s="27"/>
      <c r="F41" s="27"/>
      <c r="G41" s="27"/>
      <c r="H41" s="27"/>
      <c r="I41" s="27"/>
      <c r="J41" s="27"/>
    </row>
    <row r="42" spans="1:10" x14ac:dyDescent="0.2"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2">
      <c r="B43" s="27"/>
      <c r="C43" s="27"/>
      <c r="D43" s="27"/>
      <c r="E43" s="27"/>
      <c r="F43" s="27"/>
      <c r="G43" s="27"/>
      <c r="H43" s="27"/>
      <c r="I43" s="27"/>
      <c r="J43" s="27"/>
    </row>
    <row r="44" spans="1:10" x14ac:dyDescent="0.2"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"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">
      <c r="B46" s="27"/>
      <c r="C46" s="27"/>
      <c r="D46" s="27"/>
      <c r="E46" s="27"/>
      <c r="F46" s="27"/>
      <c r="G46" s="27"/>
      <c r="H46" s="27"/>
      <c r="I46" s="27"/>
      <c r="J46" s="27"/>
    </row>
    <row r="47" spans="1:10" x14ac:dyDescent="0.2">
      <c r="B47" s="27"/>
      <c r="C47" s="27"/>
      <c r="D47" s="27"/>
      <c r="E47" s="27"/>
      <c r="F47" s="27"/>
      <c r="G47" s="27"/>
      <c r="H47" s="27"/>
      <c r="I47" s="27"/>
      <c r="J47" s="27"/>
    </row>
    <row r="48" spans="1:10" x14ac:dyDescent="0.2">
      <c r="B48" s="27"/>
      <c r="C48" s="27"/>
      <c r="D48" s="27"/>
      <c r="E48" s="27"/>
      <c r="F48" s="27"/>
      <c r="G48" s="27"/>
      <c r="H48" s="27"/>
      <c r="I48" s="27"/>
      <c r="J48" s="27"/>
    </row>
    <row r="49" spans="2:10" x14ac:dyDescent="0.2">
      <c r="B49" s="27"/>
      <c r="C49" s="27"/>
      <c r="D49" s="27"/>
      <c r="E49" s="27"/>
      <c r="F49" s="27"/>
      <c r="G49" s="27"/>
      <c r="H49" s="27"/>
      <c r="I49" s="27"/>
      <c r="J49" s="27"/>
    </row>
    <row r="50" spans="2:10" x14ac:dyDescent="0.2">
      <c r="B50" s="27"/>
      <c r="C50" s="27"/>
      <c r="D50" s="27"/>
      <c r="E50" s="27"/>
      <c r="F50" s="27"/>
      <c r="G50" s="27"/>
      <c r="H50" s="27"/>
      <c r="I50" s="27"/>
      <c r="J50" s="27"/>
    </row>
    <row r="51" spans="2:10" x14ac:dyDescent="0.2">
      <c r="B51" s="27"/>
      <c r="C51" s="27"/>
      <c r="D51" s="27"/>
      <c r="E51" s="27"/>
      <c r="F51" s="27"/>
      <c r="G51" s="27"/>
      <c r="H51" s="27"/>
      <c r="I51" s="27"/>
      <c r="J51" s="27"/>
    </row>
    <row r="52" spans="2:10" x14ac:dyDescent="0.2">
      <c r="B52" s="27"/>
      <c r="C52" s="27"/>
      <c r="D52" s="27"/>
      <c r="E52" s="27"/>
      <c r="F52" s="27"/>
      <c r="G52" s="27"/>
      <c r="H52" s="27"/>
      <c r="I52" s="27"/>
      <c r="J52" s="27"/>
    </row>
    <row r="53" spans="2:10" x14ac:dyDescent="0.2">
      <c r="B53" s="27"/>
      <c r="C53" s="27"/>
      <c r="D53" s="27"/>
      <c r="E53" s="27"/>
      <c r="F53" s="27"/>
      <c r="G53" s="27"/>
      <c r="H53" s="27"/>
      <c r="I53" s="27"/>
      <c r="J53" s="27"/>
    </row>
    <row r="54" spans="2:10" x14ac:dyDescent="0.2">
      <c r="B54" s="27"/>
      <c r="C54" s="27"/>
      <c r="D54" s="27"/>
      <c r="E54" s="27"/>
      <c r="F54" s="27"/>
      <c r="G54" s="27"/>
      <c r="H54" s="27"/>
      <c r="I54" s="27"/>
      <c r="J54" s="27"/>
    </row>
    <row r="55" spans="2:10" x14ac:dyDescent="0.2">
      <c r="B55" s="27"/>
      <c r="C55" s="27"/>
      <c r="D55" s="27"/>
      <c r="E55" s="27"/>
      <c r="F55" s="27"/>
      <c r="G55" s="27"/>
      <c r="H55" s="27"/>
      <c r="I55" s="27"/>
      <c r="J55" s="27"/>
    </row>
    <row r="56" spans="2:10" x14ac:dyDescent="0.2">
      <c r="B56" s="27"/>
      <c r="C56" s="27"/>
      <c r="D56" s="27"/>
      <c r="E56" s="27"/>
      <c r="F56" s="27"/>
      <c r="G56" s="27"/>
      <c r="H56" s="27"/>
      <c r="I56" s="27"/>
      <c r="J56" s="27"/>
    </row>
    <row r="57" spans="2:10" x14ac:dyDescent="0.2">
      <c r="B57" s="27"/>
      <c r="C57" s="27"/>
      <c r="D57" s="27"/>
      <c r="E57" s="27"/>
      <c r="F57" s="27"/>
      <c r="G57" s="27"/>
      <c r="H57" s="27"/>
      <c r="I57" s="27"/>
      <c r="J57" s="27"/>
    </row>
    <row r="58" spans="2:10" x14ac:dyDescent="0.2">
      <c r="B58" s="27"/>
      <c r="C58" s="27"/>
      <c r="D58" s="27"/>
      <c r="E58" s="27"/>
      <c r="F58" s="27"/>
      <c r="G58" s="27"/>
      <c r="H58" s="27"/>
      <c r="I58" s="27"/>
      <c r="J58" s="27"/>
    </row>
    <row r="59" spans="2:10" x14ac:dyDescent="0.2">
      <c r="B59" s="27"/>
      <c r="C59" s="27"/>
      <c r="D59" s="27"/>
      <c r="E59" s="27"/>
      <c r="F59" s="27"/>
      <c r="G59" s="27"/>
      <c r="H59" s="27"/>
      <c r="I59" s="27"/>
      <c r="J59" s="27"/>
    </row>
    <row r="60" spans="2:10" x14ac:dyDescent="0.2">
      <c r="B60" s="27"/>
      <c r="C60" s="27"/>
      <c r="D60" s="27"/>
      <c r="E60" s="27"/>
      <c r="F60" s="27"/>
      <c r="G60" s="27"/>
      <c r="H60" s="27"/>
      <c r="I60" s="27"/>
      <c r="J60" s="27"/>
    </row>
    <row r="61" spans="2:10" x14ac:dyDescent="0.2">
      <c r="B61" s="27"/>
      <c r="C61" s="27"/>
      <c r="D61" s="27"/>
      <c r="E61" s="27"/>
      <c r="F61" s="27"/>
      <c r="G61" s="27"/>
      <c r="H61" s="27"/>
      <c r="I61" s="27"/>
      <c r="J61" s="27"/>
    </row>
    <row r="62" spans="2:10" x14ac:dyDescent="0.2">
      <c r="B62" s="27"/>
      <c r="C62" s="27"/>
      <c r="D62" s="27"/>
      <c r="E62" s="27"/>
      <c r="F62" s="27"/>
      <c r="G62" s="27"/>
      <c r="H62" s="27"/>
      <c r="I62" s="27"/>
      <c r="J62" s="27"/>
    </row>
    <row r="63" spans="2:10" x14ac:dyDescent="0.2">
      <c r="B63" s="27"/>
      <c r="C63" s="27"/>
      <c r="D63" s="27"/>
      <c r="E63" s="27"/>
      <c r="F63" s="27"/>
      <c r="G63" s="27"/>
      <c r="H63" s="27"/>
      <c r="I63" s="27"/>
      <c r="J63" s="27"/>
    </row>
    <row r="64" spans="2:10" x14ac:dyDescent="0.2">
      <c r="B64" s="27"/>
      <c r="C64" s="27"/>
      <c r="D64" s="27"/>
      <c r="E64" s="27"/>
      <c r="F64" s="27"/>
      <c r="G64" s="27"/>
      <c r="H64" s="27"/>
      <c r="I64" s="27"/>
      <c r="J64" s="27"/>
    </row>
    <row r="65" spans="2:10" x14ac:dyDescent="0.2">
      <c r="B65" s="27"/>
      <c r="C65" s="27"/>
      <c r="D65" s="27"/>
      <c r="E65" s="27"/>
      <c r="F65" s="27"/>
      <c r="G65" s="27"/>
      <c r="H65" s="27"/>
      <c r="I65" s="27"/>
      <c r="J65" s="27"/>
    </row>
    <row r="66" spans="2:10" x14ac:dyDescent="0.2">
      <c r="B66" s="27"/>
      <c r="C66" s="27"/>
      <c r="D66" s="27"/>
      <c r="E66" s="27"/>
      <c r="F66" s="27"/>
      <c r="G66" s="27"/>
      <c r="H66" s="27"/>
      <c r="I66" s="27"/>
      <c r="J66" s="27"/>
    </row>
    <row r="67" spans="2:10" x14ac:dyDescent="0.2">
      <c r="B67" s="27"/>
      <c r="C67" s="27"/>
      <c r="D67" s="27"/>
      <c r="E67" s="27"/>
      <c r="F67" s="27"/>
      <c r="G67" s="27"/>
      <c r="H67" s="27"/>
      <c r="I67" s="27"/>
      <c r="J67" s="27"/>
    </row>
    <row r="68" spans="2:10" x14ac:dyDescent="0.2">
      <c r="B68" s="27"/>
      <c r="C68" s="27"/>
      <c r="D68" s="27"/>
      <c r="E68" s="27"/>
      <c r="F68" s="27"/>
      <c r="G68" s="27"/>
      <c r="H68" s="27"/>
      <c r="I68" s="27"/>
      <c r="J68" s="27"/>
    </row>
    <row r="69" spans="2:10" x14ac:dyDescent="0.2">
      <c r="B69" s="27"/>
      <c r="C69" s="27"/>
      <c r="D69" s="27"/>
      <c r="E69" s="27"/>
      <c r="F69" s="27"/>
      <c r="G69" s="27"/>
      <c r="H69" s="27"/>
      <c r="I69" s="27"/>
      <c r="J69" s="27"/>
    </row>
    <row r="70" spans="2:10" x14ac:dyDescent="0.2">
      <c r="B70" s="27"/>
      <c r="C70" s="27"/>
      <c r="D70" s="27"/>
      <c r="E70" s="27"/>
      <c r="F70" s="27"/>
      <c r="G70" s="27"/>
      <c r="H70" s="27"/>
      <c r="I70" s="27"/>
      <c r="J70" s="27"/>
    </row>
    <row r="71" spans="2:10" x14ac:dyDescent="0.2">
      <c r="B71" s="27"/>
      <c r="C71" s="27"/>
      <c r="D71" s="27"/>
      <c r="E71" s="27"/>
      <c r="F71" s="27"/>
      <c r="G71" s="27"/>
      <c r="H71" s="27"/>
      <c r="I71" s="27"/>
      <c r="J71" s="27"/>
    </row>
    <row r="72" spans="2:10" x14ac:dyDescent="0.2">
      <c r="B72" s="27"/>
      <c r="C72" s="27"/>
      <c r="D72" s="27"/>
      <c r="E72" s="27"/>
      <c r="F72" s="27"/>
      <c r="G72" s="27"/>
      <c r="H72" s="27"/>
      <c r="I72" s="27"/>
      <c r="J72" s="27"/>
    </row>
    <row r="73" spans="2:10" x14ac:dyDescent="0.2">
      <c r="B73" s="27"/>
      <c r="C73" s="27"/>
      <c r="D73" s="27"/>
      <c r="E73" s="27"/>
      <c r="F73" s="27"/>
      <c r="G73" s="27"/>
      <c r="H73" s="27"/>
      <c r="I73" s="27"/>
      <c r="J73" s="27"/>
    </row>
    <row r="74" spans="2:10" x14ac:dyDescent="0.2">
      <c r="B74" s="27"/>
      <c r="C74" s="27"/>
      <c r="D74" s="27"/>
      <c r="E74" s="27"/>
      <c r="F74" s="27"/>
      <c r="G74" s="27"/>
      <c r="H74" s="27"/>
      <c r="I74" s="27"/>
      <c r="J74" s="27"/>
    </row>
    <row r="75" spans="2:10" x14ac:dyDescent="0.2">
      <c r="B75" s="27"/>
      <c r="C75" s="27"/>
      <c r="D75" s="27"/>
      <c r="E75" s="27"/>
      <c r="F75" s="27"/>
      <c r="G75" s="27"/>
      <c r="H75" s="27"/>
      <c r="I75" s="27"/>
      <c r="J75" s="27"/>
    </row>
    <row r="76" spans="2:10" x14ac:dyDescent="0.2">
      <c r="B76" s="27"/>
      <c r="C76" s="27"/>
      <c r="D76" s="27"/>
      <c r="E76" s="27"/>
      <c r="F76" s="27"/>
      <c r="G76" s="27"/>
      <c r="H76" s="27"/>
      <c r="I76" s="27"/>
      <c r="J76" s="27"/>
    </row>
    <row r="77" spans="2:10" x14ac:dyDescent="0.2">
      <c r="B77" s="27"/>
      <c r="C77" s="27"/>
      <c r="D77" s="27"/>
      <c r="E77" s="27"/>
      <c r="F77" s="27"/>
      <c r="G77" s="27"/>
      <c r="H77" s="27"/>
      <c r="I77" s="27"/>
      <c r="J77" s="27"/>
    </row>
    <row r="78" spans="2:10" x14ac:dyDescent="0.2">
      <c r="B78" s="27"/>
      <c r="C78" s="27"/>
      <c r="D78" s="27"/>
      <c r="E78" s="27"/>
      <c r="F78" s="27"/>
      <c r="G78" s="27"/>
      <c r="H78" s="27"/>
      <c r="I78" s="27"/>
      <c r="J78" s="27"/>
    </row>
    <row r="79" spans="2:10" x14ac:dyDescent="0.2">
      <c r="B79" s="27"/>
      <c r="C79" s="27"/>
      <c r="D79" s="27"/>
      <c r="E79" s="27"/>
      <c r="F79" s="27"/>
      <c r="G79" s="27"/>
      <c r="H79" s="27"/>
      <c r="I79" s="27"/>
      <c r="J79" s="27"/>
    </row>
    <row r="80" spans="2:10" x14ac:dyDescent="0.2">
      <c r="B80" s="27"/>
      <c r="C80" s="27"/>
      <c r="D80" s="27"/>
      <c r="E80" s="27"/>
      <c r="F80" s="27"/>
      <c r="G80" s="27"/>
      <c r="H80" s="27"/>
      <c r="I80" s="27"/>
      <c r="J80" s="27"/>
    </row>
    <row r="81" spans="2:10" x14ac:dyDescent="0.2">
      <c r="B81" s="27"/>
      <c r="C81" s="27"/>
      <c r="D81" s="27"/>
      <c r="E81" s="27"/>
      <c r="F81" s="27"/>
      <c r="G81" s="27"/>
      <c r="H81" s="27"/>
      <c r="I81" s="27"/>
      <c r="J81" s="27"/>
    </row>
    <row r="82" spans="2:10" x14ac:dyDescent="0.2">
      <c r="B82" s="27"/>
      <c r="C82" s="27"/>
      <c r="D82" s="27"/>
      <c r="E82" s="27"/>
      <c r="F82" s="27"/>
      <c r="G82" s="27"/>
      <c r="H82" s="27"/>
      <c r="I82" s="27"/>
      <c r="J82" s="27"/>
    </row>
    <row r="83" spans="2:10" x14ac:dyDescent="0.2">
      <c r="B83" s="27"/>
      <c r="C83" s="27"/>
      <c r="D83" s="27"/>
      <c r="E83" s="27"/>
      <c r="F83" s="27"/>
      <c r="G83" s="27"/>
      <c r="H83" s="27"/>
      <c r="I83" s="27"/>
      <c r="J83" s="27"/>
    </row>
    <row r="84" spans="2:10" x14ac:dyDescent="0.2">
      <c r="B84" s="27"/>
      <c r="C84" s="27"/>
      <c r="D84" s="27"/>
      <c r="E84" s="27"/>
      <c r="F84" s="27"/>
      <c r="G84" s="27"/>
      <c r="H84" s="27"/>
      <c r="I84" s="27"/>
      <c r="J84" s="27"/>
    </row>
    <row r="85" spans="2:10" x14ac:dyDescent="0.2">
      <c r="B85" s="27"/>
      <c r="C85" s="27"/>
      <c r="D85" s="27"/>
      <c r="E85" s="27"/>
      <c r="F85" s="27"/>
      <c r="G85" s="27"/>
      <c r="H85" s="27"/>
      <c r="I85" s="27"/>
      <c r="J85" s="27"/>
    </row>
    <row r="86" spans="2:10" x14ac:dyDescent="0.2">
      <c r="B86" s="27"/>
      <c r="C86" s="27"/>
      <c r="D86" s="27"/>
      <c r="E86" s="27"/>
      <c r="F86" s="27"/>
      <c r="G86" s="27"/>
      <c r="H86" s="27"/>
      <c r="I86" s="27"/>
      <c r="J86" s="27"/>
    </row>
    <row r="87" spans="2:10" x14ac:dyDescent="0.2">
      <c r="B87" s="27"/>
      <c r="C87" s="27"/>
      <c r="D87" s="27"/>
      <c r="E87" s="27"/>
      <c r="F87" s="27"/>
      <c r="G87" s="27"/>
      <c r="H87" s="27"/>
      <c r="I87" s="27"/>
      <c r="J87" s="27"/>
    </row>
    <row r="88" spans="2:10" x14ac:dyDescent="0.2">
      <c r="B88" s="27"/>
      <c r="C88" s="27"/>
      <c r="D88" s="27"/>
      <c r="E88" s="27"/>
      <c r="F88" s="27"/>
      <c r="G88" s="27"/>
      <c r="H88" s="27"/>
      <c r="I88" s="27"/>
      <c r="J88" s="27"/>
    </row>
    <row r="89" spans="2:10" x14ac:dyDescent="0.2">
      <c r="B89" s="27"/>
      <c r="C89" s="27"/>
      <c r="D89" s="27"/>
      <c r="E89" s="27"/>
      <c r="F89" s="27"/>
      <c r="G89" s="27"/>
      <c r="H89" s="27"/>
      <c r="I89" s="27"/>
      <c r="J89" s="27"/>
    </row>
    <row r="90" spans="2:10" x14ac:dyDescent="0.2">
      <c r="B90" s="27"/>
      <c r="C90" s="27"/>
      <c r="D90" s="27"/>
      <c r="E90" s="27"/>
      <c r="F90" s="27"/>
      <c r="G90" s="27"/>
      <c r="H90" s="27"/>
      <c r="I90" s="27"/>
      <c r="J90" s="27"/>
    </row>
    <row r="91" spans="2:10" x14ac:dyDescent="0.2">
      <c r="B91" s="27"/>
      <c r="C91" s="27"/>
      <c r="D91" s="27"/>
      <c r="E91" s="27"/>
      <c r="F91" s="27"/>
      <c r="G91" s="27"/>
      <c r="H91" s="27"/>
      <c r="I91" s="27"/>
      <c r="J91" s="27"/>
    </row>
    <row r="92" spans="2:10" x14ac:dyDescent="0.2">
      <c r="B92" s="27"/>
      <c r="C92" s="27"/>
      <c r="D92" s="27"/>
      <c r="E92" s="27"/>
      <c r="F92" s="27"/>
      <c r="G92" s="27"/>
      <c r="H92" s="27"/>
      <c r="I92" s="27"/>
      <c r="J92" s="27"/>
    </row>
    <row r="93" spans="2:10" x14ac:dyDescent="0.2">
      <c r="B93" s="27"/>
      <c r="C93" s="27"/>
      <c r="D93" s="27"/>
      <c r="E93" s="27"/>
      <c r="F93" s="27"/>
      <c r="G93" s="27"/>
      <c r="H93" s="27"/>
      <c r="I93" s="27"/>
      <c r="J93" s="27"/>
    </row>
    <row r="94" spans="2:10" x14ac:dyDescent="0.2">
      <c r="B94" s="27"/>
      <c r="C94" s="27"/>
      <c r="D94" s="27"/>
      <c r="E94" s="27"/>
      <c r="F94" s="27"/>
      <c r="G94" s="27"/>
      <c r="H94" s="27"/>
      <c r="I94" s="27"/>
      <c r="J94" s="27"/>
    </row>
    <row r="95" spans="2:10" x14ac:dyDescent="0.2">
      <c r="B95" s="27"/>
      <c r="C95" s="27"/>
      <c r="D95" s="27"/>
      <c r="E95" s="27"/>
      <c r="F95" s="27"/>
      <c r="G95" s="27"/>
      <c r="H95" s="27"/>
      <c r="I95" s="27"/>
      <c r="J95" s="27"/>
    </row>
    <row r="96" spans="2:10" x14ac:dyDescent="0.2">
      <c r="B96" s="27"/>
      <c r="C96" s="27"/>
      <c r="D96" s="27"/>
      <c r="E96" s="27"/>
      <c r="F96" s="27"/>
      <c r="G96" s="27"/>
      <c r="H96" s="27"/>
      <c r="I96" s="27"/>
      <c r="J96" s="27"/>
    </row>
    <row r="97" spans="2:10" x14ac:dyDescent="0.2">
      <c r="B97" s="27"/>
      <c r="C97" s="27"/>
      <c r="D97" s="27"/>
      <c r="E97" s="27"/>
      <c r="F97" s="27"/>
      <c r="G97" s="27"/>
      <c r="H97" s="27"/>
      <c r="I97" s="27"/>
      <c r="J97" s="27"/>
    </row>
    <row r="98" spans="2:10" x14ac:dyDescent="0.2">
      <c r="B98" s="27"/>
      <c r="C98" s="27"/>
      <c r="D98" s="27"/>
      <c r="E98" s="27"/>
      <c r="F98" s="27"/>
      <c r="G98" s="27"/>
      <c r="H98" s="27"/>
      <c r="I98" s="27"/>
      <c r="J98" s="27"/>
    </row>
    <row r="99" spans="2:10" x14ac:dyDescent="0.2">
      <c r="B99" s="27"/>
      <c r="C99" s="27"/>
      <c r="D99" s="27"/>
      <c r="E99" s="27"/>
      <c r="F99" s="27"/>
      <c r="G99" s="27"/>
      <c r="H99" s="27"/>
      <c r="I99" s="27"/>
      <c r="J99" s="27"/>
    </row>
    <row r="100" spans="2:10" x14ac:dyDescent="0.2">
      <c r="B100" s="27"/>
      <c r="C100" s="27"/>
      <c r="D100" s="27"/>
      <c r="E100" s="27"/>
      <c r="F100" s="27"/>
      <c r="G100" s="27"/>
      <c r="H100" s="27"/>
      <c r="I100" s="27"/>
      <c r="J100" s="27"/>
    </row>
    <row r="101" spans="2:10" x14ac:dyDescent="0.2">
      <c r="B101" s="27"/>
      <c r="C101" s="27"/>
      <c r="D101" s="27"/>
      <c r="E101" s="27"/>
      <c r="F101" s="27"/>
      <c r="G101" s="27"/>
      <c r="H101" s="27"/>
      <c r="I101" s="27"/>
      <c r="J101" s="27"/>
    </row>
    <row r="102" spans="2:10" x14ac:dyDescent="0.2">
      <c r="B102" s="27"/>
      <c r="C102" s="27"/>
      <c r="D102" s="27"/>
      <c r="E102" s="27"/>
      <c r="F102" s="27"/>
      <c r="G102" s="27"/>
      <c r="H102" s="27"/>
      <c r="I102" s="27"/>
      <c r="J102" s="27"/>
    </row>
    <row r="103" spans="2:10" x14ac:dyDescent="0.2">
      <c r="B103" s="27"/>
      <c r="C103" s="27"/>
      <c r="D103" s="27"/>
      <c r="E103" s="27"/>
      <c r="F103" s="27"/>
      <c r="G103" s="27"/>
      <c r="H103" s="27"/>
      <c r="I103" s="27"/>
      <c r="J103" s="27"/>
    </row>
    <row r="104" spans="2:10" x14ac:dyDescent="0.2">
      <c r="B104" s="27"/>
      <c r="C104" s="27"/>
      <c r="D104" s="27"/>
      <c r="E104" s="27"/>
      <c r="F104" s="27"/>
      <c r="G104" s="27"/>
      <c r="H104" s="27"/>
      <c r="I104" s="27"/>
      <c r="J104" s="27"/>
    </row>
    <row r="105" spans="2:10" x14ac:dyDescent="0.2">
      <c r="B105" s="27"/>
      <c r="C105" s="27"/>
      <c r="D105" s="27"/>
      <c r="E105" s="27"/>
      <c r="F105" s="27"/>
      <c r="G105" s="27"/>
      <c r="H105" s="27"/>
      <c r="I105" s="27"/>
      <c r="J105" s="27"/>
    </row>
    <row r="106" spans="2:10" x14ac:dyDescent="0.2">
      <c r="B106" s="27"/>
      <c r="C106" s="27"/>
      <c r="D106" s="27"/>
      <c r="E106" s="27"/>
      <c r="F106" s="27"/>
      <c r="G106" s="27"/>
      <c r="H106" s="27"/>
      <c r="I106" s="27"/>
      <c r="J106" s="27"/>
    </row>
    <row r="107" spans="2:10" x14ac:dyDescent="0.2">
      <c r="B107" s="27"/>
      <c r="C107" s="27"/>
      <c r="D107" s="27"/>
      <c r="E107" s="27"/>
      <c r="F107" s="27"/>
      <c r="G107" s="27"/>
      <c r="H107" s="27"/>
      <c r="I107" s="27"/>
      <c r="J107" s="27"/>
    </row>
    <row r="108" spans="2:10" x14ac:dyDescent="0.2">
      <c r="B108" s="27"/>
      <c r="C108" s="27"/>
      <c r="D108" s="27"/>
      <c r="E108" s="27"/>
      <c r="F108" s="27"/>
      <c r="G108" s="27"/>
      <c r="H108" s="27"/>
      <c r="I108" s="27"/>
      <c r="J108" s="27"/>
    </row>
    <row r="109" spans="2:10" x14ac:dyDescent="0.2">
      <c r="B109" s="27"/>
      <c r="C109" s="27"/>
      <c r="D109" s="27"/>
      <c r="E109" s="27"/>
      <c r="F109" s="27"/>
      <c r="G109" s="27"/>
      <c r="H109" s="27"/>
      <c r="I109" s="27"/>
      <c r="J109" s="27"/>
    </row>
    <row r="110" spans="2:10" x14ac:dyDescent="0.2">
      <c r="B110" s="27"/>
      <c r="C110" s="27"/>
      <c r="D110" s="27"/>
      <c r="E110" s="27"/>
      <c r="F110" s="27"/>
      <c r="G110" s="27"/>
      <c r="H110" s="27"/>
      <c r="I110" s="27"/>
      <c r="J110" s="27"/>
    </row>
    <row r="111" spans="2:10" x14ac:dyDescent="0.2">
      <c r="B111" s="27"/>
      <c r="C111" s="27"/>
      <c r="D111" s="27"/>
      <c r="E111" s="27"/>
      <c r="F111" s="27"/>
      <c r="G111" s="27"/>
      <c r="H111" s="27"/>
      <c r="I111" s="27"/>
      <c r="J111" s="27"/>
    </row>
    <row r="112" spans="2:10" x14ac:dyDescent="0.2">
      <c r="B112" s="27"/>
      <c r="C112" s="27"/>
      <c r="D112" s="27"/>
      <c r="E112" s="27"/>
      <c r="F112" s="27"/>
      <c r="G112" s="27"/>
      <c r="H112" s="27"/>
      <c r="I112" s="27"/>
      <c r="J112" s="27"/>
    </row>
    <row r="113" spans="2:10" x14ac:dyDescent="0.2">
      <c r="B113" s="27"/>
      <c r="C113" s="27"/>
      <c r="D113" s="27"/>
      <c r="E113" s="27"/>
      <c r="F113" s="27"/>
      <c r="G113" s="27"/>
      <c r="H113" s="27"/>
      <c r="I113" s="27"/>
      <c r="J113" s="27"/>
    </row>
    <row r="114" spans="2:10" x14ac:dyDescent="0.2">
      <c r="B114" s="27"/>
      <c r="C114" s="27"/>
      <c r="D114" s="27"/>
      <c r="E114" s="27"/>
      <c r="F114" s="27"/>
      <c r="G114" s="27"/>
      <c r="H114" s="27"/>
      <c r="I114" s="27"/>
      <c r="J114" s="27"/>
    </row>
    <row r="115" spans="2:10" x14ac:dyDescent="0.2">
      <c r="B115" s="27"/>
      <c r="C115" s="27"/>
      <c r="D115" s="27"/>
      <c r="E115" s="27"/>
      <c r="F115" s="27"/>
      <c r="G115" s="27"/>
      <c r="H115" s="27"/>
      <c r="I115" s="27"/>
      <c r="J115" s="27"/>
    </row>
    <row r="116" spans="2:10" x14ac:dyDescent="0.2">
      <c r="B116" s="27"/>
      <c r="C116" s="27"/>
      <c r="D116" s="27"/>
      <c r="E116" s="27"/>
      <c r="F116" s="27"/>
      <c r="G116" s="27"/>
      <c r="H116" s="27"/>
      <c r="I116" s="27"/>
      <c r="J116" s="27"/>
    </row>
    <row r="117" spans="2:10" x14ac:dyDescent="0.2">
      <c r="B117" s="27"/>
      <c r="C117" s="27"/>
      <c r="D117" s="27"/>
      <c r="E117" s="27"/>
      <c r="F117" s="27"/>
      <c r="G117" s="27"/>
      <c r="H117" s="27"/>
      <c r="I117" s="27"/>
      <c r="J117" s="27"/>
    </row>
    <row r="118" spans="2:10" x14ac:dyDescent="0.2">
      <c r="B118" s="27"/>
      <c r="C118" s="27"/>
      <c r="D118" s="27"/>
      <c r="E118" s="27"/>
      <c r="F118" s="27"/>
      <c r="G118" s="27"/>
      <c r="H118" s="27"/>
      <c r="I118" s="27"/>
      <c r="J118" s="27"/>
    </row>
    <row r="119" spans="2:10" x14ac:dyDescent="0.2">
      <c r="B119" s="27"/>
      <c r="C119" s="27"/>
      <c r="D119" s="27"/>
      <c r="E119" s="27"/>
      <c r="F119" s="27"/>
      <c r="G119" s="27"/>
      <c r="H119" s="27"/>
      <c r="I119" s="27"/>
      <c r="J119" s="27"/>
    </row>
    <row r="120" spans="2:10" x14ac:dyDescent="0.2">
      <c r="B120" s="27"/>
      <c r="C120" s="27"/>
      <c r="D120" s="27"/>
      <c r="E120" s="27"/>
      <c r="F120" s="27"/>
      <c r="G120" s="27"/>
      <c r="H120" s="27"/>
      <c r="I120" s="27"/>
      <c r="J120" s="27"/>
    </row>
    <row r="121" spans="2:10" x14ac:dyDescent="0.2">
      <c r="B121" s="27"/>
      <c r="C121" s="27"/>
      <c r="D121" s="27"/>
      <c r="E121" s="27"/>
      <c r="F121" s="27"/>
      <c r="G121" s="27"/>
      <c r="H121" s="27"/>
      <c r="I121" s="27"/>
      <c r="J121" s="27"/>
    </row>
    <row r="122" spans="2:10" x14ac:dyDescent="0.2">
      <c r="B122" s="27"/>
      <c r="C122" s="27"/>
      <c r="D122" s="27"/>
      <c r="E122" s="27"/>
      <c r="F122" s="27"/>
      <c r="G122" s="27"/>
      <c r="H122" s="27"/>
      <c r="I122" s="27"/>
      <c r="J122" s="27"/>
    </row>
    <row r="123" spans="2:10" x14ac:dyDescent="0.2">
      <c r="B123" s="27"/>
      <c r="C123" s="27"/>
      <c r="D123" s="27"/>
      <c r="E123" s="27"/>
      <c r="F123" s="27"/>
      <c r="G123" s="27"/>
      <c r="H123" s="27"/>
      <c r="I123" s="27"/>
      <c r="J123" s="27"/>
    </row>
    <row r="124" spans="2:10" x14ac:dyDescent="0.2">
      <c r="B124" s="27"/>
      <c r="C124" s="27"/>
      <c r="D124" s="27"/>
      <c r="E124" s="27"/>
      <c r="F124" s="27"/>
      <c r="G124" s="27"/>
      <c r="H124" s="27"/>
      <c r="I124" s="27"/>
      <c r="J124" s="27"/>
    </row>
    <row r="125" spans="2:10" x14ac:dyDescent="0.2">
      <c r="B125" s="27"/>
      <c r="C125" s="27"/>
      <c r="D125" s="27"/>
      <c r="E125" s="27"/>
      <c r="F125" s="27"/>
      <c r="G125" s="27"/>
      <c r="H125" s="27"/>
      <c r="I125" s="27"/>
      <c r="J125" s="27"/>
    </row>
    <row r="126" spans="2:10" x14ac:dyDescent="0.2">
      <c r="B126" s="27"/>
      <c r="C126" s="27"/>
      <c r="D126" s="27"/>
      <c r="E126" s="27"/>
      <c r="F126" s="27"/>
      <c r="G126" s="27"/>
      <c r="H126" s="27"/>
      <c r="I126" s="27"/>
      <c r="J126" s="27"/>
    </row>
    <row r="127" spans="2:10" x14ac:dyDescent="0.2">
      <c r="B127" s="27"/>
      <c r="C127" s="27"/>
      <c r="D127" s="27"/>
      <c r="E127" s="27"/>
      <c r="F127" s="27"/>
      <c r="G127" s="27"/>
      <c r="H127" s="27"/>
      <c r="I127" s="27"/>
      <c r="J127" s="27"/>
    </row>
    <row r="128" spans="2:10" x14ac:dyDescent="0.2">
      <c r="B128" s="27"/>
      <c r="C128" s="27"/>
      <c r="D128" s="27"/>
      <c r="E128" s="27"/>
      <c r="F128" s="27"/>
      <c r="G128" s="27"/>
      <c r="H128" s="27"/>
      <c r="I128" s="27"/>
      <c r="J128" s="27"/>
    </row>
    <row r="129" spans="2:10" x14ac:dyDescent="0.2">
      <c r="B129" s="27"/>
      <c r="C129" s="27"/>
      <c r="D129" s="27"/>
      <c r="E129" s="27"/>
      <c r="F129" s="27"/>
      <c r="G129" s="27"/>
      <c r="H129" s="27"/>
      <c r="I129" s="27"/>
      <c r="J129" s="27"/>
    </row>
    <row r="130" spans="2:10" x14ac:dyDescent="0.2">
      <c r="B130" s="27"/>
      <c r="C130" s="27"/>
      <c r="D130" s="27"/>
      <c r="E130" s="27"/>
      <c r="F130" s="27"/>
      <c r="G130" s="27"/>
      <c r="H130" s="27"/>
      <c r="I130" s="27"/>
      <c r="J130" s="27"/>
    </row>
    <row r="131" spans="2:10" x14ac:dyDescent="0.2">
      <c r="B131" s="27"/>
      <c r="C131" s="27"/>
      <c r="D131" s="27"/>
      <c r="E131" s="27"/>
      <c r="F131" s="27"/>
      <c r="G131" s="27"/>
      <c r="H131" s="27"/>
      <c r="I131" s="27"/>
      <c r="J131" s="27"/>
    </row>
    <row r="132" spans="2:10" x14ac:dyDescent="0.2">
      <c r="B132" s="27"/>
      <c r="C132" s="27"/>
      <c r="D132" s="27"/>
      <c r="E132" s="27"/>
      <c r="F132" s="27"/>
      <c r="G132" s="27"/>
      <c r="H132" s="27"/>
      <c r="I132" s="27"/>
      <c r="J132" s="27"/>
    </row>
    <row r="133" spans="2:10" x14ac:dyDescent="0.2">
      <c r="B133" s="27"/>
      <c r="C133" s="27"/>
      <c r="D133" s="27"/>
      <c r="E133" s="27"/>
      <c r="F133" s="27"/>
      <c r="G133" s="27"/>
      <c r="H133" s="27"/>
      <c r="I133" s="27"/>
      <c r="J133" s="27"/>
    </row>
    <row r="134" spans="2:10" x14ac:dyDescent="0.2">
      <c r="B134" s="27"/>
      <c r="C134" s="27"/>
      <c r="D134" s="27"/>
      <c r="E134" s="27"/>
      <c r="F134" s="27"/>
      <c r="G134" s="27"/>
      <c r="H134" s="27"/>
      <c r="I134" s="27"/>
      <c r="J134" s="27"/>
    </row>
    <row r="135" spans="2:10" x14ac:dyDescent="0.2">
      <c r="B135" s="27"/>
      <c r="C135" s="27"/>
      <c r="D135" s="27"/>
      <c r="E135" s="27"/>
      <c r="F135" s="27"/>
      <c r="G135" s="27"/>
      <c r="H135" s="27"/>
      <c r="I135" s="27"/>
      <c r="J135" s="27"/>
    </row>
    <row r="136" spans="2:10" x14ac:dyDescent="0.2">
      <c r="B136" s="27"/>
      <c r="C136" s="27"/>
      <c r="D136" s="27"/>
      <c r="E136" s="27"/>
      <c r="F136" s="27"/>
      <c r="G136" s="27"/>
      <c r="H136" s="27"/>
      <c r="I136" s="27"/>
      <c r="J136" s="27"/>
    </row>
    <row r="137" spans="2:10" x14ac:dyDescent="0.2">
      <c r="B137" s="27"/>
      <c r="C137" s="27"/>
      <c r="D137" s="27"/>
      <c r="E137" s="27"/>
      <c r="F137" s="27"/>
      <c r="G137" s="27"/>
      <c r="H137" s="27"/>
      <c r="I137" s="27"/>
      <c r="J137" s="27"/>
    </row>
    <row r="138" spans="2:10" x14ac:dyDescent="0.2">
      <c r="B138" s="27"/>
      <c r="C138" s="27"/>
      <c r="D138" s="27"/>
      <c r="E138" s="27"/>
      <c r="F138" s="27"/>
      <c r="G138" s="27"/>
      <c r="H138" s="27"/>
      <c r="I138" s="27"/>
      <c r="J138" s="27"/>
    </row>
    <row r="139" spans="2:10" x14ac:dyDescent="0.2">
      <c r="B139" s="27"/>
      <c r="C139" s="27"/>
      <c r="D139" s="27"/>
      <c r="E139" s="27"/>
      <c r="F139" s="27"/>
      <c r="G139" s="27"/>
      <c r="H139" s="27"/>
      <c r="I139" s="27"/>
      <c r="J139" s="27"/>
    </row>
    <row r="140" spans="2:10" x14ac:dyDescent="0.2">
      <c r="B140" s="27"/>
      <c r="C140" s="27"/>
      <c r="D140" s="27"/>
      <c r="E140" s="27"/>
      <c r="F140" s="27"/>
      <c r="G140" s="27"/>
      <c r="H140" s="27"/>
      <c r="I140" s="27"/>
      <c r="J140" s="27"/>
    </row>
    <row r="141" spans="2:10" x14ac:dyDescent="0.2">
      <c r="B141" s="27"/>
      <c r="C141" s="27"/>
      <c r="D141" s="27"/>
      <c r="E141" s="27"/>
      <c r="F141" s="27"/>
      <c r="G141" s="27"/>
      <c r="H141" s="27"/>
      <c r="I141" s="27"/>
      <c r="J141" s="27"/>
    </row>
    <row r="142" spans="2:10" x14ac:dyDescent="0.2">
      <c r="B142" s="27"/>
      <c r="C142" s="27"/>
      <c r="D142" s="27"/>
      <c r="E142" s="27"/>
      <c r="F142" s="27"/>
      <c r="G142" s="27"/>
      <c r="H142" s="27"/>
      <c r="I142" s="27"/>
      <c r="J142" s="27"/>
    </row>
    <row r="143" spans="2:10" x14ac:dyDescent="0.2">
      <c r="B143" s="27"/>
      <c r="C143" s="27"/>
      <c r="D143" s="27"/>
      <c r="E143" s="27"/>
      <c r="F143" s="27"/>
      <c r="G143" s="27"/>
      <c r="H143" s="27"/>
      <c r="I143" s="27"/>
      <c r="J143" s="27"/>
    </row>
    <row r="144" spans="2:10" x14ac:dyDescent="0.2">
      <c r="B144" s="27"/>
      <c r="C144" s="27"/>
      <c r="D144" s="27"/>
      <c r="E144" s="27"/>
      <c r="F144" s="27"/>
      <c r="G144" s="27"/>
      <c r="H144" s="27"/>
      <c r="I144" s="27"/>
      <c r="J144" s="27"/>
    </row>
    <row r="145" spans="2:10" x14ac:dyDescent="0.2">
      <c r="B145" s="27"/>
      <c r="C145" s="27"/>
      <c r="D145" s="27"/>
      <c r="E145" s="27"/>
      <c r="F145" s="27"/>
      <c r="G145" s="27"/>
      <c r="H145" s="27"/>
      <c r="I145" s="27"/>
      <c r="J145" s="27"/>
    </row>
    <row r="146" spans="2:10" x14ac:dyDescent="0.2">
      <c r="B146" s="27"/>
      <c r="C146" s="27"/>
      <c r="D146" s="27"/>
      <c r="E146" s="27"/>
      <c r="F146" s="27"/>
      <c r="G146" s="27"/>
      <c r="H146" s="27"/>
      <c r="I146" s="27"/>
      <c r="J146" s="27"/>
    </row>
    <row r="147" spans="2:10" x14ac:dyDescent="0.2">
      <c r="B147" s="27"/>
      <c r="C147" s="27"/>
      <c r="D147" s="27"/>
      <c r="E147" s="27"/>
      <c r="F147" s="27"/>
      <c r="G147" s="27"/>
      <c r="H147" s="27"/>
      <c r="I147" s="27"/>
      <c r="J147" s="27"/>
    </row>
    <row r="148" spans="2:10" x14ac:dyDescent="0.2">
      <c r="B148" s="27"/>
      <c r="C148" s="27"/>
      <c r="D148" s="27"/>
      <c r="E148" s="27"/>
      <c r="F148" s="27"/>
      <c r="G148" s="27"/>
      <c r="H148" s="27"/>
      <c r="I148" s="27"/>
      <c r="J148" s="27"/>
    </row>
    <row r="149" spans="2:10" x14ac:dyDescent="0.2">
      <c r="B149" s="27"/>
      <c r="C149" s="27"/>
      <c r="D149" s="27"/>
      <c r="E149" s="27"/>
      <c r="F149" s="27"/>
      <c r="G149" s="27"/>
      <c r="H149" s="27"/>
      <c r="I149" s="27"/>
      <c r="J149" s="27"/>
    </row>
    <row r="150" spans="2:10" x14ac:dyDescent="0.2">
      <c r="B150" s="27"/>
      <c r="C150" s="27"/>
      <c r="D150" s="27"/>
      <c r="E150" s="27"/>
      <c r="F150" s="27"/>
      <c r="G150" s="27"/>
      <c r="H150" s="27"/>
      <c r="I150" s="27"/>
      <c r="J150" s="27"/>
    </row>
    <row r="151" spans="2:10" x14ac:dyDescent="0.2">
      <c r="B151" s="27"/>
      <c r="C151" s="27"/>
      <c r="D151" s="27"/>
      <c r="E151" s="27"/>
      <c r="F151" s="27"/>
      <c r="G151" s="27"/>
      <c r="H151" s="27"/>
      <c r="I151" s="27"/>
      <c r="J151" s="27"/>
    </row>
    <row r="152" spans="2:10" x14ac:dyDescent="0.2">
      <c r="B152" s="27"/>
      <c r="C152" s="27"/>
      <c r="D152" s="27"/>
      <c r="E152" s="27"/>
      <c r="F152" s="27"/>
      <c r="G152" s="27"/>
      <c r="H152" s="27"/>
      <c r="I152" s="27"/>
      <c r="J152" s="27"/>
    </row>
    <row r="153" spans="2:10" x14ac:dyDescent="0.2">
      <c r="B153" s="27"/>
      <c r="C153" s="27"/>
      <c r="D153" s="27"/>
      <c r="E153" s="27"/>
      <c r="F153" s="27"/>
      <c r="G153" s="27"/>
      <c r="H153" s="27"/>
      <c r="I153" s="27"/>
      <c r="J153" s="27"/>
    </row>
    <row r="154" spans="2:10" x14ac:dyDescent="0.2">
      <c r="B154" s="27"/>
      <c r="C154" s="27"/>
      <c r="D154" s="27"/>
      <c r="E154" s="27"/>
      <c r="F154" s="27"/>
      <c r="G154" s="27"/>
      <c r="H154" s="27"/>
      <c r="I154" s="27"/>
      <c r="J154" s="27"/>
    </row>
    <row r="155" spans="2:10" x14ac:dyDescent="0.2">
      <c r="B155" s="27"/>
      <c r="C155" s="27"/>
      <c r="D155" s="27"/>
      <c r="E155" s="27"/>
      <c r="F155" s="27"/>
      <c r="G155" s="27"/>
      <c r="H155" s="27"/>
      <c r="I155" s="27"/>
      <c r="J155" s="27"/>
    </row>
    <row r="156" spans="2:10" x14ac:dyDescent="0.2">
      <c r="B156" s="27"/>
      <c r="C156" s="27"/>
      <c r="D156" s="27"/>
      <c r="E156" s="27"/>
      <c r="F156" s="27"/>
      <c r="G156" s="27"/>
      <c r="H156" s="27"/>
      <c r="I156" s="27"/>
      <c r="J156" s="27"/>
    </row>
    <row r="157" spans="2:10" x14ac:dyDescent="0.2">
      <c r="B157" s="27"/>
      <c r="C157" s="27"/>
      <c r="D157" s="27"/>
      <c r="E157" s="27"/>
      <c r="F157" s="27"/>
      <c r="G157" s="27"/>
      <c r="H157" s="27"/>
      <c r="I157" s="27"/>
      <c r="J157" s="27"/>
    </row>
    <row r="158" spans="2:10" x14ac:dyDescent="0.2">
      <c r="B158" s="27"/>
      <c r="C158" s="27"/>
      <c r="D158" s="27"/>
      <c r="E158" s="27"/>
      <c r="F158" s="27"/>
      <c r="G158" s="27"/>
      <c r="H158" s="27"/>
      <c r="I158" s="27"/>
      <c r="J158" s="27"/>
    </row>
    <row r="159" spans="2:10" x14ac:dyDescent="0.2">
      <c r="B159" s="27"/>
      <c r="C159" s="27"/>
      <c r="D159" s="27"/>
      <c r="E159" s="27"/>
      <c r="F159" s="27"/>
      <c r="G159" s="27"/>
      <c r="H159" s="27"/>
      <c r="I159" s="27"/>
      <c r="J159" s="27"/>
    </row>
    <row r="160" spans="2:10" x14ac:dyDescent="0.2">
      <c r="B160" s="27"/>
      <c r="C160" s="27"/>
      <c r="D160" s="27"/>
      <c r="E160" s="27"/>
      <c r="F160" s="27"/>
      <c r="G160" s="27"/>
      <c r="H160" s="27"/>
      <c r="I160" s="27"/>
      <c r="J160" s="27"/>
    </row>
    <row r="161" spans="2:10" x14ac:dyDescent="0.2">
      <c r="B161" s="27"/>
      <c r="C161" s="27"/>
      <c r="D161" s="27"/>
      <c r="E161" s="27"/>
      <c r="F161" s="27"/>
      <c r="G161" s="27"/>
      <c r="H161" s="27"/>
      <c r="I161" s="27"/>
      <c r="J161" s="27"/>
    </row>
    <row r="162" spans="2:10" x14ac:dyDescent="0.2">
      <c r="B162" s="27"/>
      <c r="C162" s="27"/>
      <c r="D162" s="27"/>
      <c r="E162" s="27"/>
      <c r="F162" s="27"/>
      <c r="G162" s="27"/>
      <c r="H162" s="27"/>
      <c r="I162" s="27"/>
      <c r="J162" s="27"/>
    </row>
    <row r="163" spans="2:10" x14ac:dyDescent="0.2">
      <c r="B163" s="27"/>
      <c r="C163" s="27"/>
      <c r="D163" s="27"/>
      <c r="E163" s="27"/>
      <c r="F163" s="27"/>
      <c r="G163" s="27"/>
      <c r="H163" s="27"/>
      <c r="I163" s="27"/>
      <c r="J163" s="27"/>
    </row>
    <row r="164" spans="2:10" x14ac:dyDescent="0.2">
      <c r="B164" s="27"/>
      <c r="C164" s="27"/>
      <c r="D164" s="27"/>
      <c r="E164" s="27"/>
      <c r="F164" s="27"/>
      <c r="G164" s="27"/>
      <c r="H164" s="27"/>
      <c r="I164" s="27"/>
      <c r="J164" s="27"/>
    </row>
    <row r="165" spans="2:10" x14ac:dyDescent="0.2">
      <c r="B165" s="27"/>
      <c r="C165" s="27"/>
      <c r="D165" s="27"/>
      <c r="E165" s="27"/>
      <c r="F165" s="27"/>
      <c r="G165" s="27"/>
      <c r="H165" s="27"/>
      <c r="I165" s="27"/>
      <c r="J165" s="27"/>
    </row>
    <row r="166" spans="2:10" x14ac:dyDescent="0.2">
      <c r="B166" s="27"/>
      <c r="C166" s="27"/>
      <c r="D166" s="27"/>
      <c r="E166" s="27"/>
      <c r="F166" s="27"/>
      <c r="G166" s="27"/>
      <c r="H166" s="27"/>
      <c r="I166" s="27"/>
      <c r="J166" s="27"/>
    </row>
    <row r="167" spans="2:10" x14ac:dyDescent="0.2">
      <c r="B167" s="27"/>
      <c r="C167" s="27"/>
      <c r="D167" s="27"/>
      <c r="E167" s="27"/>
      <c r="F167" s="27"/>
      <c r="G167" s="27"/>
      <c r="H167" s="27"/>
      <c r="I167" s="27"/>
      <c r="J167" s="27"/>
    </row>
    <row r="168" spans="2:10" x14ac:dyDescent="0.2">
      <c r="B168" s="27"/>
      <c r="C168" s="27"/>
      <c r="D168" s="27"/>
      <c r="E168" s="27"/>
      <c r="F168" s="27"/>
      <c r="G168" s="27"/>
      <c r="H168" s="27"/>
      <c r="I168" s="27"/>
      <c r="J168" s="27"/>
    </row>
    <row r="169" spans="2:10" x14ac:dyDescent="0.2">
      <c r="B169" s="27"/>
      <c r="C169" s="27"/>
      <c r="D169" s="27"/>
      <c r="E169" s="27"/>
      <c r="F169" s="27"/>
      <c r="G169" s="27"/>
      <c r="H169" s="27"/>
      <c r="I169" s="27"/>
      <c r="J169" s="27"/>
    </row>
    <row r="170" spans="2:10" x14ac:dyDescent="0.2">
      <c r="B170" s="27"/>
      <c r="C170" s="27"/>
      <c r="D170" s="27"/>
      <c r="E170" s="27"/>
      <c r="F170" s="27"/>
      <c r="G170" s="27"/>
      <c r="H170" s="27"/>
      <c r="I170" s="27"/>
      <c r="J170" s="27"/>
    </row>
    <row r="171" spans="2:10" x14ac:dyDescent="0.2">
      <c r="B171" s="27"/>
      <c r="C171" s="27"/>
      <c r="D171" s="27"/>
      <c r="E171" s="27"/>
      <c r="F171" s="27"/>
      <c r="G171" s="27"/>
      <c r="H171" s="27"/>
      <c r="I171" s="27"/>
      <c r="J171" s="27"/>
    </row>
    <row r="172" spans="2:10" x14ac:dyDescent="0.2">
      <c r="B172" s="27"/>
      <c r="C172" s="27"/>
      <c r="D172" s="27"/>
      <c r="E172" s="27"/>
      <c r="F172" s="27"/>
      <c r="G172" s="27"/>
      <c r="H172" s="27"/>
      <c r="I172" s="27"/>
      <c r="J172" s="27"/>
    </row>
    <row r="173" spans="2:10" x14ac:dyDescent="0.2">
      <c r="B173" s="27"/>
      <c r="C173" s="27"/>
      <c r="D173" s="27"/>
      <c r="E173" s="27"/>
      <c r="F173" s="27"/>
      <c r="G173" s="27"/>
      <c r="H173" s="27"/>
      <c r="I173" s="27"/>
      <c r="J173" s="27"/>
    </row>
    <row r="174" spans="2:10" x14ac:dyDescent="0.2">
      <c r="B174" s="27"/>
      <c r="C174" s="27"/>
      <c r="D174" s="27"/>
      <c r="E174" s="27"/>
      <c r="F174" s="27"/>
      <c r="G174" s="27"/>
      <c r="H174" s="27"/>
      <c r="I174" s="27"/>
      <c r="J174" s="27"/>
    </row>
    <row r="175" spans="2:10" x14ac:dyDescent="0.2">
      <c r="B175" s="27"/>
      <c r="C175" s="27"/>
      <c r="D175" s="27"/>
      <c r="E175" s="27"/>
      <c r="F175" s="27"/>
      <c r="G175" s="27"/>
      <c r="H175" s="27"/>
      <c r="I175" s="27"/>
      <c r="J175" s="27"/>
    </row>
    <row r="176" spans="2:10" x14ac:dyDescent="0.2">
      <c r="B176" s="27"/>
      <c r="C176" s="27"/>
      <c r="D176" s="27"/>
      <c r="E176" s="27"/>
      <c r="F176" s="27"/>
      <c r="G176" s="27"/>
      <c r="H176" s="27"/>
      <c r="I176" s="27"/>
      <c r="J176" s="27"/>
    </row>
    <row r="177" spans="2:10" x14ac:dyDescent="0.2">
      <c r="B177" s="27"/>
      <c r="C177" s="27"/>
      <c r="D177" s="27"/>
      <c r="E177" s="27"/>
      <c r="F177" s="27"/>
      <c r="G177" s="27"/>
      <c r="H177" s="27"/>
      <c r="I177" s="27"/>
      <c r="J177" s="27"/>
    </row>
    <row r="178" spans="2:10" x14ac:dyDescent="0.2">
      <c r="B178" s="27"/>
      <c r="C178" s="27"/>
      <c r="D178" s="27"/>
      <c r="E178" s="27"/>
      <c r="F178" s="27"/>
      <c r="G178" s="27"/>
      <c r="H178" s="27"/>
      <c r="I178" s="27"/>
      <c r="J178" s="27"/>
    </row>
    <row r="179" spans="2:10" x14ac:dyDescent="0.2">
      <c r="B179" s="27"/>
      <c r="C179" s="27"/>
      <c r="D179" s="27"/>
      <c r="E179" s="27"/>
      <c r="F179" s="27"/>
      <c r="G179" s="27"/>
      <c r="H179" s="27"/>
      <c r="I179" s="27"/>
      <c r="J179" s="27"/>
    </row>
    <row r="180" spans="2:10" x14ac:dyDescent="0.2">
      <c r="B180" s="27"/>
      <c r="C180" s="27"/>
      <c r="D180" s="27"/>
      <c r="E180" s="27"/>
      <c r="F180" s="27"/>
      <c r="G180" s="27"/>
      <c r="H180" s="27"/>
      <c r="I180" s="27"/>
      <c r="J180" s="27"/>
    </row>
    <row r="181" spans="2:10" x14ac:dyDescent="0.2">
      <c r="B181" s="27"/>
      <c r="C181" s="27"/>
      <c r="D181" s="27"/>
      <c r="E181" s="27"/>
      <c r="F181" s="27"/>
      <c r="G181" s="27"/>
      <c r="H181" s="27"/>
      <c r="I181" s="27"/>
      <c r="J181" s="27"/>
    </row>
    <row r="182" spans="2:10" x14ac:dyDescent="0.2">
      <c r="B182" s="27"/>
      <c r="C182" s="27"/>
      <c r="D182" s="27"/>
      <c r="E182" s="27"/>
      <c r="F182" s="27"/>
      <c r="G182" s="27"/>
      <c r="H182" s="27"/>
      <c r="I182" s="27"/>
      <c r="J182" s="27"/>
    </row>
    <row r="183" spans="2:10" x14ac:dyDescent="0.2">
      <c r="B183" s="27"/>
      <c r="C183" s="27"/>
      <c r="D183" s="27"/>
      <c r="E183" s="27"/>
      <c r="F183" s="27"/>
      <c r="G183" s="27"/>
      <c r="H183" s="27"/>
      <c r="I183" s="27"/>
      <c r="J183" s="27"/>
    </row>
    <row r="184" spans="2:10" x14ac:dyDescent="0.2">
      <c r="B184" s="27"/>
      <c r="C184" s="27"/>
      <c r="D184" s="27"/>
      <c r="E184" s="27"/>
      <c r="F184" s="27"/>
      <c r="G184" s="27"/>
      <c r="H184" s="27"/>
      <c r="I184" s="27"/>
      <c r="J184" s="27"/>
    </row>
    <row r="185" spans="2:10" x14ac:dyDescent="0.2">
      <c r="B185" s="27"/>
      <c r="C185" s="27"/>
      <c r="D185" s="27"/>
      <c r="E185" s="27"/>
      <c r="F185" s="27"/>
      <c r="G185" s="27"/>
      <c r="H185" s="27"/>
      <c r="I185" s="27"/>
      <c r="J185" s="27"/>
    </row>
    <row r="186" spans="2:10" x14ac:dyDescent="0.2">
      <c r="B186" s="27"/>
      <c r="C186" s="27"/>
      <c r="D186" s="27"/>
      <c r="E186" s="27"/>
      <c r="F186" s="27"/>
      <c r="G186" s="27"/>
      <c r="H186" s="27"/>
      <c r="I186" s="27"/>
      <c r="J186" s="27"/>
    </row>
    <row r="187" spans="2:10" x14ac:dyDescent="0.2">
      <c r="B187" s="27"/>
      <c r="C187" s="27"/>
      <c r="D187" s="27"/>
      <c r="E187" s="27"/>
      <c r="F187" s="27"/>
      <c r="G187" s="27"/>
      <c r="H187" s="27"/>
      <c r="I187" s="27"/>
      <c r="J187" s="27"/>
    </row>
    <row r="188" spans="2:10" x14ac:dyDescent="0.2">
      <c r="B188" s="27"/>
      <c r="C188" s="27"/>
      <c r="D188" s="27"/>
      <c r="E188" s="27"/>
      <c r="F188" s="27"/>
      <c r="G188" s="27"/>
      <c r="H188" s="27"/>
      <c r="I188" s="27"/>
      <c r="J188" s="27"/>
    </row>
    <row r="189" spans="2:10" x14ac:dyDescent="0.2">
      <c r="B189" s="27"/>
      <c r="C189" s="27"/>
      <c r="D189" s="27"/>
      <c r="E189" s="27"/>
      <c r="F189" s="27"/>
      <c r="G189" s="27"/>
      <c r="H189" s="27"/>
      <c r="I189" s="27"/>
      <c r="J189" s="27"/>
    </row>
    <row r="190" spans="2:10" x14ac:dyDescent="0.2">
      <c r="B190" s="27"/>
      <c r="C190" s="27"/>
      <c r="D190" s="27"/>
      <c r="E190" s="27"/>
      <c r="F190" s="27"/>
      <c r="G190" s="27"/>
      <c r="H190" s="27"/>
      <c r="I190" s="27"/>
      <c r="J190" s="27"/>
    </row>
    <row r="191" spans="2:10" x14ac:dyDescent="0.2">
      <c r="B191" s="27"/>
      <c r="C191" s="27"/>
      <c r="D191" s="27"/>
      <c r="E191" s="27"/>
      <c r="F191" s="27"/>
      <c r="G191" s="27"/>
      <c r="H191" s="27"/>
      <c r="I191" s="27"/>
      <c r="J191" s="27"/>
    </row>
    <row r="192" spans="2:10" x14ac:dyDescent="0.2">
      <c r="B192" s="27"/>
      <c r="C192" s="27"/>
      <c r="D192" s="27"/>
      <c r="E192" s="27"/>
      <c r="F192" s="27"/>
      <c r="G192" s="27"/>
      <c r="H192" s="27"/>
      <c r="I192" s="27"/>
      <c r="J192" s="27"/>
    </row>
    <row r="193" spans="2:10" x14ac:dyDescent="0.2">
      <c r="B193" s="27"/>
      <c r="C193" s="27"/>
      <c r="D193" s="27"/>
      <c r="E193" s="27"/>
      <c r="F193" s="27"/>
      <c r="G193" s="27"/>
      <c r="H193" s="27"/>
      <c r="I193" s="27"/>
      <c r="J193" s="27"/>
    </row>
    <row r="194" spans="2:10" x14ac:dyDescent="0.2">
      <c r="B194" s="27"/>
      <c r="C194" s="27"/>
      <c r="D194" s="27"/>
      <c r="E194" s="27"/>
      <c r="F194" s="27"/>
      <c r="G194" s="27"/>
      <c r="H194" s="27"/>
      <c r="I194" s="27"/>
      <c r="J194" s="27"/>
    </row>
    <row r="195" spans="2:10" x14ac:dyDescent="0.2">
      <c r="B195" s="27"/>
      <c r="C195" s="27"/>
      <c r="D195" s="27"/>
      <c r="E195" s="27"/>
      <c r="F195" s="27"/>
      <c r="G195" s="27"/>
      <c r="H195" s="27"/>
      <c r="I195" s="27"/>
      <c r="J195" s="27"/>
    </row>
    <row r="196" spans="2:10" x14ac:dyDescent="0.2">
      <c r="B196" s="27"/>
      <c r="C196" s="27"/>
      <c r="D196" s="27"/>
      <c r="E196" s="27"/>
      <c r="F196" s="27"/>
      <c r="G196" s="27"/>
      <c r="H196" s="27"/>
      <c r="I196" s="27"/>
      <c r="J196" s="27"/>
    </row>
    <row r="197" spans="2:10" x14ac:dyDescent="0.2">
      <c r="B197" s="27"/>
      <c r="C197" s="27"/>
      <c r="D197" s="27"/>
      <c r="E197" s="27"/>
      <c r="F197" s="27"/>
      <c r="G197" s="27"/>
      <c r="H197" s="27"/>
      <c r="I197" s="27"/>
      <c r="J197" s="27"/>
    </row>
    <row r="198" spans="2:10" x14ac:dyDescent="0.2">
      <c r="B198" s="27"/>
      <c r="C198" s="27"/>
      <c r="D198" s="27"/>
      <c r="E198" s="27"/>
      <c r="F198" s="27"/>
      <c r="G198" s="27"/>
      <c r="H198" s="27"/>
      <c r="I198" s="27"/>
      <c r="J198" s="27"/>
    </row>
    <row r="199" spans="2:10" x14ac:dyDescent="0.2">
      <c r="B199" s="27"/>
      <c r="C199" s="27"/>
      <c r="D199" s="27"/>
      <c r="E199" s="27"/>
      <c r="F199" s="27"/>
      <c r="G199" s="27"/>
      <c r="H199" s="27"/>
      <c r="I199" s="27"/>
      <c r="J199" s="27"/>
    </row>
    <row r="200" spans="2:10" x14ac:dyDescent="0.2">
      <c r="B200" s="27"/>
      <c r="C200" s="27"/>
      <c r="D200" s="27"/>
      <c r="E200" s="27"/>
      <c r="F200" s="27"/>
      <c r="G200" s="27"/>
      <c r="H200" s="27"/>
      <c r="I200" s="27"/>
      <c r="J200" s="27"/>
    </row>
    <row r="201" spans="2:10" x14ac:dyDescent="0.2">
      <c r="B201" s="27"/>
      <c r="C201" s="27"/>
      <c r="D201" s="27"/>
      <c r="E201" s="27"/>
      <c r="F201" s="27"/>
      <c r="G201" s="27"/>
      <c r="H201" s="27"/>
      <c r="I201" s="27"/>
      <c r="J201" s="27"/>
    </row>
    <row r="202" spans="2:10" x14ac:dyDescent="0.2">
      <c r="B202" s="27"/>
      <c r="C202" s="27"/>
      <c r="D202" s="27"/>
      <c r="E202" s="27"/>
      <c r="F202" s="27"/>
      <c r="G202" s="27"/>
      <c r="H202" s="27"/>
      <c r="I202" s="27"/>
      <c r="J202" s="27"/>
    </row>
    <row r="203" spans="2:10" x14ac:dyDescent="0.2">
      <c r="B203" s="27"/>
      <c r="C203" s="27"/>
      <c r="D203" s="27"/>
      <c r="E203" s="27"/>
      <c r="F203" s="27"/>
      <c r="G203" s="27"/>
      <c r="H203" s="27"/>
      <c r="I203" s="27"/>
      <c r="J203" s="27"/>
    </row>
    <row r="204" spans="2:10" x14ac:dyDescent="0.2">
      <c r="B204" s="27"/>
      <c r="C204" s="27"/>
      <c r="D204" s="27"/>
      <c r="E204" s="27"/>
      <c r="F204" s="27"/>
      <c r="G204" s="27"/>
      <c r="H204" s="27"/>
      <c r="I204" s="27"/>
      <c r="J204" s="27"/>
    </row>
    <row r="205" spans="2:10" x14ac:dyDescent="0.2">
      <c r="B205" s="27"/>
      <c r="C205" s="27"/>
      <c r="D205" s="27"/>
      <c r="E205" s="27"/>
      <c r="F205" s="27"/>
      <c r="G205" s="27"/>
      <c r="H205" s="27"/>
      <c r="I205" s="27"/>
      <c r="J205" s="27"/>
    </row>
    <row r="206" spans="2:10" x14ac:dyDescent="0.2">
      <c r="B206" s="27"/>
      <c r="C206" s="27"/>
      <c r="D206" s="27"/>
      <c r="E206" s="27"/>
      <c r="F206" s="27"/>
      <c r="G206" s="27"/>
      <c r="H206" s="27"/>
      <c r="I206" s="27"/>
      <c r="J206" s="27"/>
    </row>
    <row r="207" spans="2:10" x14ac:dyDescent="0.2">
      <c r="B207" s="27"/>
      <c r="C207" s="27"/>
      <c r="D207" s="27"/>
      <c r="E207" s="27"/>
      <c r="F207" s="27"/>
      <c r="G207" s="27"/>
      <c r="H207" s="27"/>
      <c r="I207" s="27"/>
      <c r="J207" s="27"/>
    </row>
    <row r="208" spans="2:10" x14ac:dyDescent="0.2">
      <c r="B208" s="27"/>
      <c r="C208" s="27"/>
      <c r="D208" s="27"/>
      <c r="E208" s="27"/>
      <c r="F208" s="27"/>
      <c r="G208" s="27"/>
      <c r="H208" s="27"/>
      <c r="I208" s="27"/>
      <c r="J208" s="27"/>
    </row>
    <row r="209" spans="2:10" x14ac:dyDescent="0.2">
      <c r="B209" s="27"/>
      <c r="C209" s="27"/>
      <c r="D209" s="27"/>
      <c r="E209" s="27"/>
      <c r="F209" s="27"/>
      <c r="G209" s="27"/>
      <c r="H209" s="27"/>
      <c r="I209" s="27"/>
      <c r="J209" s="27"/>
    </row>
    <row r="210" spans="2:10" x14ac:dyDescent="0.2">
      <c r="B210" s="27"/>
      <c r="C210" s="27"/>
      <c r="D210" s="27"/>
      <c r="E210" s="27"/>
      <c r="F210" s="27"/>
      <c r="G210" s="27"/>
      <c r="H210" s="27"/>
      <c r="I210" s="27"/>
      <c r="J210" s="27"/>
    </row>
    <row r="211" spans="2:10" x14ac:dyDescent="0.2">
      <c r="B211" s="27"/>
      <c r="C211" s="27"/>
      <c r="D211" s="27"/>
      <c r="E211" s="27"/>
      <c r="F211" s="27"/>
      <c r="G211" s="27"/>
      <c r="H211" s="27"/>
      <c r="I211" s="27"/>
      <c r="J211" s="27"/>
    </row>
    <row r="212" spans="2:10" x14ac:dyDescent="0.2">
      <c r="B212" s="27"/>
      <c r="C212" s="27"/>
      <c r="D212" s="27"/>
      <c r="E212" s="27"/>
      <c r="F212" s="27"/>
      <c r="G212" s="27"/>
      <c r="H212" s="27"/>
      <c r="I212" s="27"/>
      <c r="J212" s="27"/>
    </row>
    <row r="213" spans="2:10" x14ac:dyDescent="0.2">
      <c r="B213" s="27"/>
      <c r="C213" s="27"/>
      <c r="D213" s="27"/>
      <c r="E213" s="27"/>
      <c r="F213" s="27"/>
      <c r="G213" s="27"/>
      <c r="H213" s="27"/>
      <c r="I213" s="27"/>
      <c r="J213" s="27"/>
    </row>
    <row r="214" spans="2:10" x14ac:dyDescent="0.2">
      <c r="B214" s="27"/>
      <c r="C214" s="27"/>
      <c r="D214" s="27"/>
      <c r="E214" s="27"/>
      <c r="F214" s="27"/>
      <c r="G214" s="27"/>
      <c r="H214" s="27"/>
      <c r="I214" s="27"/>
      <c r="J214" s="27"/>
    </row>
    <row r="215" spans="2:10" x14ac:dyDescent="0.2">
      <c r="B215" s="27"/>
      <c r="C215" s="27"/>
      <c r="D215" s="27"/>
      <c r="E215" s="27"/>
      <c r="F215" s="27"/>
      <c r="G215" s="27"/>
      <c r="H215" s="27"/>
      <c r="I215" s="27"/>
      <c r="J215" s="27"/>
    </row>
    <row r="216" spans="2:10" x14ac:dyDescent="0.2">
      <c r="B216" s="27"/>
      <c r="C216" s="27"/>
      <c r="D216" s="27"/>
      <c r="E216" s="27"/>
      <c r="F216" s="27"/>
      <c r="G216" s="27"/>
      <c r="H216" s="27"/>
      <c r="I216" s="27"/>
      <c r="J216" s="27"/>
    </row>
    <row r="217" spans="2:10" x14ac:dyDescent="0.2">
      <c r="B217" s="27"/>
      <c r="C217" s="27"/>
      <c r="D217" s="27"/>
      <c r="E217" s="27"/>
      <c r="F217" s="27"/>
      <c r="G217" s="27"/>
      <c r="H217" s="27"/>
      <c r="I217" s="27"/>
      <c r="J217" s="27"/>
    </row>
    <row r="218" spans="2:10" x14ac:dyDescent="0.2">
      <c r="B218" s="27"/>
      <c r="C218" s="27"/>
      <c r="D218" s="27"/>
      <c r="E218" s="27"/>
      <c r="F218" s="27"/>
      <c r="G218" s="27"/>
      <c r="H218" s="27"/>
      <c r="I218" s="27"/>
      <c r="J218" s="27"/>
    </row>
    <row r="219" spans="2:10" x14ac:dyDescent="0.2">
      <c r="B219" s="27"/>
      <c r="C219" s="27"/>
      <c r="D219" s="27"/>
      <c r="E219" s="27"/>
      <c r="F219" s="27"/>
      <c r="G219" s="27"/>
      <c r="H219" s="27"/>
      <c r="I219" s="27"/>
      <c r="J219" s="27"/>
    </row>
    <row r="220" spans="2:10" x14ac:dyDescent="0.2">
      <c r="B220" s="27"/>
      <c r="C220" s="27"/>
      <c r="D220" s="27"/>
      <c r="E220" s="27"/>
      <c r="F220" s="27"/>
      <c r="G220" s="27"/>
      <c r="H220" s="27"/>
      <c r="I220" s="27"/>
      <c r="J220" s="27"/>
    </row>
    <row r="221" spans="2:10" x14ac:dyDescent="0.2">
      <c r="B221" s="27"/>
      <c r="C221" s="27"/>
      <c r="D221" s="27"/>
      <c r="E221" s="27"/>
      <c r="F221" s="27"/>
      <c r="G221" s="27"/>
      <c r="H221" s="27"/>
      <c r="I221" s="27"/>
      <c r="J221" s="27"/>
    </row>
    <row r="222" spans="2:10" x14ac:dyDescent="0.2">
      <c r="B222" s="27"/>
      <c r="C222" s="27"/>
      <c r="D222" s="27"/>
      <c r="E222" s="27"/>
      <c r="F222" s="27"/>
      <c r="G222" s="27"/>
      <c r="H222" s="27"/>
      <c r="I222" s="27"/>
      <c r="J222" s="27"/>
    </row>
    <row r="223" spans="2:10" x14ac:dyDescent="0.2">
      <c r="B223" s="27"/>
      <c r="C223" s="27"/>
      <c r="D223" s="27"/>
      <c r="E223" s="27"/>
      <c r="F223" s="27"/>
      <c r="G223" s="27"/>
      <c r="H223" s="27"/>
      <c r="I223" s="27"/>
      <c r="J223" s="27"/>
    </row>
    <row r="224" spans="2:10" x14ac:dyDescent="0.2">
      <c r="B224" s="27"/>
      <c r="C224" s="27"/>
      <c r="D224" s="27"/>
      <c r="E224" s="27"/>
      <c r="F224" s="27"/>
      <c r="G224" s="27"/>
      <c r="H224" s="27"/>
      <c r="I224" s="27"/>
      <c r="J224" s="27"/>
    </row>
    <row r="225" spans="2:10" x14ac:dyDescent="0.2">
      <c r="B225" s="27"/>
      <c r="C225" s="27"/>
      <c r="D225" s="27"/>
      <c r="E225" s="27"/>
      <c r="F225" s="27"/>
      <c r="G225" s="27"/>
      <c r="H225" s="27"/>
      <c r="I225" s="27"/>
      <c r="J225" s="27"/>
    </row>
    <row r="226" spans="2:10" x14ac:dyDescent="0.2">
      <c r="B226" s="27"/>
      <c r="C226" s="27"/>
      <c r="D226" s="27"/>
      <c r="E226" s="27"/>
      <c r="F226" s="27"/>
      <c r="G226" s="27"/>
      <c r="H226" s="27"/>
      <c r="I226" s="27"/>
      <c r="J226" s="27"/>
    </row>
    <row r="227" spans="2:10" x14ac:dyDescent="0.2">
      <c r="B227" s="27"/>
      <c r="C227" s="27"/>
      <c r="D227" s="27"/>
      <c r="E227" s="27"/>
      <c r="F227" s="27"/>
      <c r="G227" s="27"/>
      <c r="H227" s="27"/>
      <c r="I227" s="27"/>
      <c r="J227" s="27"/>
    </row>
    <row r="228" spans="2:10" x14ac:dyDescent="0.2">
      <c r="B228" s="27"/>
      <c r="C228" s="27"/>
      <c r="D228" s="27"/>
      <c r="E228" s="27"/>
      <c r="F228" s="27"/>
      <c r="G228" s="27"/>
      <c r="H228" s="27"/>
      <c r="I228" s="27"/>
      <c r="J228" s="27"/>
    </row>
    <row r="229" spans="2:10" x14ac:dyDescent="0.2">
      <c r="B229" s="27"/>
      <c r="C229" s="27"/>
      <c r="D229" s="27"/>
      <c r="E229" s="27"/>
      <c r="F229" s="27"/>
      <c r="G229" s="27"/>
      <c r="H229" s="27"/>
      <c r="I229" s="27"/>
      <c r="J229" s="27"/>
    </row>
    <row r="230" spans="2:10" x14ac:dyDescent="0.2">
      <c r="B230" s="27"/>
      <c r="C230" s="27"/>
      <c r="D230" s="27"/>
      <c r="E230" s="27"/>
      <c r="F230" s="27"/>
      <c r="G230" s="27"/>
      <c r="H230" s="27"/>
      <c r="I230" s="27"/>
      <c r="J230" s="27"/>
    </row>
    <row r="231" spans="2:10" x14ac:dyDescent="0.2">
      <c r="B231" s="27"/>
      <c r="C231" s="27"/>
      <c r="D231" s="27"/>
      <c r="E231" s="27"/>
      <c r="F231" s="27"/>
      <c r="G231" s="27"/>
      <c r="H231" s="27"/>
      <c r="I231" s="27"/>
      <c r="J231" s="27"/>
    </row>
    <row r="232" spans="2:10" x14ac:dyDescent="0.2">
      <c r="B232" s="27"/>
      <c r="C232" s="27"/>
      <c r="D232" s="27"/>
      <c r="E232" s="27"/>
      <c r="F232" s="27"/>
      <c r="G232" s="27"/>
      <c r="H232" s="27"/>
      <c r="I232" s="27"/>
      <c r="J232" s="27"/>
    </row>
    <row r="233" spans="2:10" x14ac:dyDescent="0.2">
      <c r="B233" s="27"/>
      <c r="C233" s="27"/>
      <c r="D233" s="27"/>
      <c r="E233" s="27"/>
      <c r="F233" s="27"/>
      <c r="G233" s="27"/>
      <c r="H233" s="27"/>
      <c r="I233" s="27"/>
      <c r="J233" s="27"/>
    </row>
    <row r="234" spans="2:10" x14ac:dyDescent="0.2">
      <c r="B234" s="27"/>
      <c r="C234" s="27"/>
      <c r="D234" s="27"/>
      <c r="E234" s="27"/>
      <c r="F234" s="27"/>
      <c r="G234" s="27"/>
      <c r="H234" s="27"/>
      <c r="I234" s="27"/>
      <c r="J234" s="27"/>
    </row>
    <row r="235" spans="2:10" x14ac:dyDescent="0.2">
      <c r="B235" s="27"/>
      <c r="C235" s="27"/>
      <c r="D235" s="27"/>
      <c r="E235" s="27"/>
      <c r="F235" s="27"/>
      <c r="G235" s="27"/>
      <c r="H235" s="27"/>
      <c r="I235" s="27"/>
      <c r="J235" s="27"/>
    </row>
    <row r="236" spans="2:10" x14ac:dyDescent="0.2">
      <c r="B236" s="27"/>
      <c r="C236" s="27"/>
      <c r="D236" s="27"/>
      <c r="E236" s="27"/>
      <c r="F236" s="27"/>
      <c r="G236" s="27"/>
      <c r="H236" s="27"/>
      <c r="I236" s="27"/>
      <c r="J236" s="27"/>
    </row>
    <row r="237" spans="2:10" x14ac:dyDescent="0.2">
      <c r="B237" s="27"/>
      <c r="C237" s="27"/>
      <c r="D237" s="27"/>
      <c r="E237" s="27"/>
      <c r="F237" s="27"/>
      <c r="G237" s="27"/>
      <c r="H237" s="27"/>
      <c r="I237" s="27"/>
      <c r="J237" s="27"/>
    </row>
    <row r="238" spans="2:10" x14ac:dyDescent="0.2">
      <c r="B238" s="27"/>
      <c r="C238" s="27"/>
      <c r="D238" s="27"/>
      <c r="E238" s="27"/>
      <c r="F238" s="27"/>
      <c r="G238" s="27"/>
      <c r="H238" s="27"/>
      <c r="I238" s="27"/>
      <c r="J238" s="27"/>
    </row>
    <row r="239" spans="2:10" x14ac:dyDescent="0.2">
      <c r="B239" s="27"/>
      <c r="C239" s="27"/>
      <c r="D239" s="27"/>
      <c r="E239" s="27"/>
      <c r="F239" s="27"/>
      <c r="G239" s="27"/>
      <c r="H239" s="27"/>
      <c r="I239" s="27"/>
      <c r="J239" s="27"/>
    </row>
    <row r="240" spans="2:10" x14ac:dyDescent="0.2">
      <c r="B240" s="27"/>
      <c r="C240" s="27"/>
      <c r="D240" s="27"/>
      <c r="E240" s="27"/>
      <c r="F240" s="27"/>
      <c r="G240" s="27"/>
      <c r="H240" s="27"/>
      <c r="I240" s="27"/>
      <c r="J240" s="27"/>
    </row>
    <row r="241" spans="2:10" x14ac:dyDescent="0.2">
      <c r="B241" s="27"/>
      <c r="C241" s="27"/>
      <c r="D241" s="27"/>
      <c r="E241" s="27"/>
      <c r="F241" s="27"/>
      <c r="G241" s="27"/>
      <c r="H241" s="27"/>
      <c r="I241" s="27"/>
      <c r="J241" s="27"/>
    </row>
    <row r="242" spans="2:10" x14ac:dyDescent="0.2">
      <c r="B242" s="27"/>
      <c r="C242" s="27"/>
      <c r="D242" s="27"/>
      <c r="E242" s="27"/>
      <c r="F242" s="27"/>
      <c r="G242" s="27"/>
      <c r="H242" s="27"/>
      <c r="I242" s="27"/>
      <c r="J242" s="27"/>
    </row>
    <row r="243" spans="2:10" x14ac:dyDescent="0.2">
      <c r="B243" s="27"/>
      <c r="C243" s="27"/>
      <c r="D243" s="27"/>
      <c r="E243" s="27"/>
      <c r="F243" s="27"/>
      <c r="G243" s="27"/>
      <c r="H243" s="27"/>
      <c r="I243" s="27"/>
      <c r="J243" s="27"/>
    </row>
    <row r="244" spans="2:10" x14ac:dyDescent="0.2">
      <c r="B244" s="27"/>
      <c r="C244" s="27"/>
      <c r="D244" s="27"/>
      <c r="E244" s="27"/>
      <c r="F244" s="27"/>
      <c r="G244" s="27"/>
      <c r="H244" s="27"/>
      <c r="I244" s="27"/>
      <c r="J244" s="27"/>
    </row>
    <row r="245" spans="2:10" x14ac:dyDescent="0.2">
      <c r="B245" s="27"/>
      <c r="C245" s="27"/>
      <c r="D245" s="27"/>
      <c r="E245" s="27"/>
      <c r="F245" s="27"/>
      <c r="G245" s="27"/>
      <c r="H245" s="27"/>
      <c r="I245" s="27"/>
      <c r="J245" s="27"/>
    </row>
    <row r="246" spans="2:10" x14ac:dyDescent="0.2">
      <c r="B246" s="27"/>
      <c r="C246" s="27"/>
      <c r="D246" s="27"/>
      <c r="E246" s="27"/>
      <c r="F246" s="27"/>
      <c r="G246" s="27"/>
      <c r="H246" s="27"/>
      <c r="I246" s="27"/>
      <c r="J246" s="27"/>
    </row>
    <row r="247" spans="2:10" x14ac:dyDescent="0.2">
      <c r="B247" s="27"/>
      <c r="C247" s="27"/>
      <c r="D247" s="27"/>
      <c r="E247" s="27"/>
      <c r="F247" s="27"/>
      <c r="G247" s="27"/>
      <c r="H247" s="27"/>
      <c r="I247" s="27"/>
      <c r="J247" s="27"/>
    </row>
    <row r="248" spans="2:10" x14ac:dyDescent="0.2">
      <c r="B248" s="27"/>
      <c r="C248" s="27"/>
      <c r="D248" s="27"/>
      <c r="E248" s="27"/>
      <c r="F248" s="27"/>
      <c r="G248" s="27"/>
      <c r="H248" s="27"/>
      <c r="I248" s="27"/>
      <c r="J248" s="27"/>
    </row>
    <row r="249" spans="2:10" x14ac:dyDescent="0.2">
      <c r="B249" s="27"/>
      <c r="C249" s="27"/>
      <c r="D249" s="27"/>
      <c r="E249" s="27"/>
      <c r="F249" s="27"/>
      <c r="G249" s="27"/>
      <c r="H249" s="27"/>
      <c r="I249" s="27"/>
      <c r="J249" s="27"/>
    </row>
    <row r="250" spans="2:10" x14ac:dyDescent="0.2">
      <c r="B250" s="27"/>
      <c r="C250" s="27"/>
      <c r="D250" s="27"/>
      <c r="E250" s="27"/>
      <c r="F250" s="27"/>
      <c r="G250" s="27"/>
      <c r="H250" s="27"/>
      <c r="I250" s="27"/>
      <c r="J250" s="27"/>
    </row>
    <row r="251" spans="2:10" x14ac:dyDescent="0.2">
      <c r="B251" s="27"/>
      <c r="C251" s="27"/>
      <c r="D251" s="27"/>
      <c r="E251" s="27"/>
      <c r="F251" s="27"/>
      <c r="G251" s="27"/>
      <c r="H251" s="27"/>
      <c r="I251" s="27"/>
      <c r="J251" s="27"/>
    </row>
    <row r="252" spans="2:10" x14ac:dyDescent="0.2">
      <c r="B252" s="27"/>
      <c r="C252" s="27"/>
      <c r="D252" s="27"/>
      <c r="E252" s="27"/>
      <c r="F252" s="27"/>
      <c r="G252" s="27"/>
      <c r="H252" s="27"/>
      <c r="I252" s="27"/>
      <c r="J252" s="27"/>
    </row>
    <row r="253" spans="2:10" x14ac:dyDescent="0.2">
      <c r="B253" s="27"/>
      <c r="C253" s="27"/>
      <c r="D253" s="27"/>
      <c r="E253" s="27"/>
      <c r="F253" s="27"/>
      <c r="G253" s="27"/>
      <c r="H253" s="27"/>
      <c r="I253" s="27"/>
      <c r="J253" s="27"/>
    </row>
    <row r="254" spans="2:10" x14ac:dyDescent="0.2">
      <c r="B254" s="27"/>
      <c r="C254" s="27"/>
      <c r="D254" s="27"/>
      <c r="E254" s="27"/>
      <c r="F254" s="27"/>
      <c r="G254" s="27"/>
      <c r="H254" s="27"/>
      <c r="I254" s="27"/>
      <c r="J254" s="27"/>
    </row>
    <row r="255" spans="2:10" x14ac:dyDescent="0.2">
      <c r="B255" s="27"/>
      <c r="C255" s="27"/>
      <c r="D255" s="27"/>
      <c r="E255" s="27"/>
      <c r="F255" s="27"/>
      <c r="G255" s="27"/>
      <c r="H255" s="27"/>
      <c r="I255" s="27"/>
      <c r="J255" s="27"/>
    </row>
    <row r="256" spans="2:10" x14ac:dyDescent="0.2">
      <c r="B256" s="27"/>
      <c r="C256" s="27"/>
      <c r="D256" s="27"/>
      <c r="E256" s="27"/>
      <c r="F256" s="27"/>
      <c r="G256" s="27"/>
      <c r="H256" s="27"/>
      <c r="I256" s="27"/>
      <c r="J256" s="27"/>
    </row>
    <row r="257" spans="2:10" x14ac:dyDescent="0.2">
      <c r="B257" s="27"/>
      <c r="C257" s="27"/>
      <c r="D257" s="27"/>
      <c r="E257" s="27"/>
      <c r="F257" s="27"/>
      <c r="G257" s="27"/>
      <c r="H257" s="27"/>
      <c r="I257" s="27"/>
      <c r="J257" s="27"/>
    </row>
    <row r="258" spans="2:10" x14ac:dyDescent="0.2">
      <c r="B258" s="27"/>
      <c r="C258" s="27"/>
      <c r="D258" s="27"/>
      <c r="E258" s="27"/>
      <c r="F258" s="27"/>
      <c r="G258" s="27"/>
      <c r="H258" s="27"/>
      <c r="I258" s="27"/>
      <c r="J258" s="27"/>
    </row>
    <row r="259" spans="2:10" x14ac:dyDescent="0.2">
      <c r="B259" s="27"/>
      <c r="C259" s="27"/>
      <c r="D259" s="27"/>
      <c r="E259" s="27"/>
      <c r="F259" s="27"/>
      <c r="G259" s="27"/>
      <c r="H259" s="27"/>
      <c r="I259" s="27"/>
      <c r="J259" s="27"/>
    </row>
    <row r="260" spans="2:10" x14ac:dyDescent="0.2">
      <c r="B260" s="27"/>
      <c r="C260" s="27"/>
      <c r="D260" s="27"/>
      <c r="E260" s="27"/>
      <c r="F260" s="27"/>
      <c r="G260" s="27"/>
      <c r="H260" s="27"/>
      <c r="I260" s="27"/>
      <c r="J260" s="27"/>
    </row>
    <row r="261" spans="2:10" x14ac:dyDescent="0.2">
      <c r="B261" s="27"/>
      <c r="C261" s="27"/>
      <c r="D261" s="27"/>
      <c r="E261" s="27"/>
      <c r="F261" s="27"/>
      <c r="G261" s="27"/>
      <c r="H261" s="27"/>
      <c r="I261" s="27"/>
      <c r="J261" s="27"/>
    </row>
    <row r="262" spans="2:10" x14ac:dyDescent="0.2">
      <c r="B262" s="27"/>
      <c r="C262" s="27"/>
      <c r="D262" s="27"/>
      <c r="E262" s="27"/>
      <c r="F262" s="27"/>
      <c r="G262" s="27"/>
      <c r="H262" s="27"/>
      <c r="I262" s="27"/>
      <c r="J262" s="27"/>
    </row>
    <row r="263" spans="2:10" x14ac:dyDescent="0.2">
      <c r="B263" s="27"/>
      <c r="C263" s="27"/>
      <c r="D263" s="27"/>
      <c r="E263" s="27"/>
      <c r="F263" s="27"/>
      <c r="G263" s="27"/>
      <c r="H263" s="27"/>
      <c r="I263" s="27"/>
      <c r="J263" s="27"/>
    </row>
    <row r="264" spans="2:10" x14ac:dyDescent="0.2">
      <c r="B264" s="27"/>
      <c r="C264" s="27"/>
      <c r="D264" s="27"/>
      <c r="E264" s="27"/>
      <c r="F264" s="27"/>
      <c r="G264" s="27"/>
      <c r="H264" s="27"/>
      <c r="I264" s="27"/>
      <c r="J264" s="27"/>
    </row>
    <row r="265" spans="2:10" x14ac:dyDescent="0.2">
      <c r="B265" s="27"/>
      <c r="C265" s="27"/>
      <c r="D265" s="27"/>
      <c r="E265" s="27"/>
      <c r="F265" s="27"/>
      <c r="G265" s="27"/>
      <c r="H265" s="27"/>
      <c r="I265" s="27"/>
      <c r="J265" s="27"/>
    </row>
    <row r="266" spans="2:10" x14ac:dyDescent="0.2">
      <c r="B266" s="27"/>
      <c r="C266" s="27"/>
      <c r="D266" s="27"/>
      <c r="E266" s="27"/>
      <c r="F266" s="27"/>
      <c r="G266" s="27"/>
      <c r="H266" s="27"/>
      <c r="I266" s="27"/>
      <c r="J266" s="27"/>
    </row>
    <row r="267" spans="2:10" x14ac:dyDescent="0.2">
      <c r="B267" s="27"/>
      <c r="C267" s="27"/>
      <c r="D267" s="27"/>
      <c r="E267" s="27"/>
      <c r="F267" s="27"/>
      <c r="G267" s="27"/>
      <c r="H267" s="27"/>
      <c r="I267" s="27"/>
      <c r="J267" s="27"/>
    </row>
    <row r="268" spans="2:10" x14ac:dyDescent="0.2">
      <c r="B268" s="27"/>
      <c r="C268" s="27"/>
      <c r="D268" s="27"/>
      <c r="E268" s="27"/>
      <c r="F268" s="27"/>
      <c r="G268" s="27"/>
      <c r="H268" s="27"/>
      <c r="I268" s="27"/>
      <c r="J268" s="27"/>
    </row>
    <row r="269" spans="2:10" x14ac:dyDescent="0.2">
      <c r="B269" s="27"/>
      <c r="C269" s="27"/>
      <c r="D269" s="27"/>
      <c r="E269" s="27"/>
      <c r="F269" s="27"/>
      <c r="G269" s="27"/>
      <c r="H269" s="27"/>
      <c r="I269" s="27"/>
      <c r="J269" s="27"/>
    </row>
    <row r="270" spans="2:10" x14ac:dyDescent="0.2">
      <c r="B270" s="27"/>
      <c r="C270" s="27"/>
      <c r="D270" s="27"/>
      <c r="E270" s="27"/>
      <c r="F270" s="27"/>
      <c r="G270" s="27"/>
      <c r="H270" s="27"/>
      <c r="I270" s="27"/>
      <c r="J270" s="27"/>
    </row>
    <row r="271" spans="2:10" x14ac:dyDescent="0.2">
      <c r="B271" s="27"/>
      <c r="C271" s="27"/>
      <c r="D271" s="27"/>
      <c r="E271" s="27"/>
      <c r="F271" s="27"/>
      <c r="G271" s="27"/>
      <c r="H271" s="27"/>
      <c r="I271" s="27"/>
      <c r="J271" s="27"/>
    </row>
    <row r="272" spans="2:10" x14ac:dyDescent="0.2">
      <c r="B272" s="27"/>
      <c r="C272" s="27"/>
      <c r="D272" s="27"/>
      <c r="E272" s="27"/>
      <c r="F272" s="27"/>
      <c r="G272" s="27"/>
      <c r="H272" s="27"/>
      <c r="I272" s="27"/>
      <c r="J272" s="27"/>
    </row>
    <row r="273" spans="2:10" x14ac:dyDescent="0.2">
      <c r="B273" s="27"/>
      <c r="C273" s="27"/>
      <c r="D273" s="27"/>
      <c r="E273" s="27"/>
      <c r="F273" s="27"/>
      <c r="G273" s="27"/>
      <c r="H273" s="27"/>
      <c r="I273" s="27"/>
      <c r="J273" s="27"/>
    </row>
    <row r="274" spans="2:10" x14ac:dyDescent="0.2">
      <c r="B274" s="27"/>
      <c r="C274" s="27"/>
      <c r="D274" s="27"/>
      <c r="E274" s="27"/>
      <c r="F274" s="27"/>
      <c r="G274" s="27"/>
      <c r="H274" s="27"/>
      <c r="I274" s="27"/>
      <c r="J274" s="27"/>
    </row>
    <row r="275" spans="2:10" x14ac:dyDescent="0.2">
      <c r="B275" s="27"/>
      <c r="C275" s="27"/>
      <c r="D275" s="27"/>
      <c r="E275" s="27"/>
      <c r="F275" s="27"/>
      <c r="G275" s="27"/>
      <c r="H275" s="27"/>
      <c r="I275" s="27"/>
      <c r="J275" s="27"/>
    </row>
    <row r="276" spans="2:10" x14ac:dyDescent="0.2">
      <c r="B276" s="27"/>
      <c r="C276" s="27"/>
      <c r="D276" s="27"/>
      <c r="E276" s="27"/>
      <c r="F276" s="27"/>
      <c r="G276" s="27"/>
      <c r="H276" s="27"/>
      <c r="I276" s="27"/>
      <c r="J276" s="27"/>
    </row>
    <row r="277" spans="2:10" x14ac:dyDescent="0.2">
      <c r="B277" s="27"/>
      <c r="C277" s="27"/>
      <c r="D277" s="27"/>
      <c r="E277" s="27"/>
      <c r="F277" s="27"/>
      <c r="G277" s="27"/>
      <c r="H277" s="27"/>
      <c r="I277" s="27"/>
      <c r="J277" s="27"/>
    </row>
    <row r="278" spans="2:10" x14ac:dyDescent="0.2">
      <c r="B278" s="27"/>
      <c r="C278" s="27"/>
      <c r="D278" s="27"/>
      <c r="E278" s="27"/>
      <c r="F278" s="27"/>
      <c r="G278" s="27"/>
      <c r="H278" s="27"/>
      <c r="I278" s="27"/>
      <c r="J278" s="27"/>
    </row>
    <row r="279" spans="2:10" x14ac:dyDescent="0.2">
      <c r="B279" s="27"/>
      <c r="C279" s="27"/>
      <c r="D279" s="27"/>
      <c r="E279" s="27"/>
      <c r="F279" s="27"/>
      <c r="G279" s="27"/>
      <c r="H279" s="27"/>
      <c r="I279" s="27"/>
      <c r="J279" s="27"/>
    </row>
    <row r="280" spans="2:10" x14ac:dyDescent="0.2">
      <c r="B280" s="27"/>
      <c r="C280" s="27"/>
      <c r="D280" s="27"/>
      <c r="E280" s="27"/>
      <c r="F280" s="27"/>
      <c r="G280" s="27"/>
      <c r="H280" s="27"/>
      <c r="I280" s="27"/>
      <c r="J280" s="27"/>
    </row>
    <row r="281" spans="2:10" x14ac:dyDescent="0.2">
      <c r="B281" s="27"/>
      <c r="C281" s="27"/>
      <c r="D281" s="27"/>
      <c r="E281" s="27"/>
      <c r="F281" s="27"/>
      <c r="G281" s="27"/>
      <c r="H281" s="27"/>
      <c r="I281" s="27"/>
      <c r="J281" s="27"/>
    </row>
    <row r="282" spans="2:10" x14ac:dyDescent="0.2">
      <c r="B282" s="27"/>
      <c r="C282" s="27"/>
      <c r="D282" s="27"/>
      <c r="E282" s="27"/>
      <c r="F282" s="27"/>
      <c r="G282" s="27"/>
      <c r="H282" s="27"/>
      <c r="I282" s="27"/>
      <c r="J282" s="27"/>
    </row>
    <row r="283" spans="2:10" x14ac:dyDescent="0.2">
      <c r="B283" s="27"/>
      <c r="C283" s="27"/>
      <c r="D283" s="27"/>
      <c r="E283" s="27"/>
      <c r="F283" s="27"/>
      <c r="G283" s="27"/>
      <c r="H283" s="27"/>
      <c r="I283" s="27"/>
      <c r="J283" s="27"/>
    </row>
    <row r="284" spans="2:10" x14ac:dyDescent="0.2">
      <c r="B284" s="27"/>
      <c r="C284" s="27"/>
      <c r="D284" s="27"/>
      <c r="E284" s="27"/>
      <c r="F284" s="27"/>
      <c r="G284" s="27"/>
      <c r="H284" s="27"/>
      <c r="I284" s="27"/>
      <c r="J284" s="27"/>
    </row>
    <row r="285" spans="2:10" x14ac:dyDescent="0.2">
      <c r="B285" s="27"/>
      <c r="C285" s="27"/>
      <c r="D285" s="27"/>
      <c r="E285" s="27"/>
      <c r="F285" s="27"/>
      <c r="G285" s="27"/>
      <c r="H285" s="27"/>
      <c r="I285" s="27"/>
      <c r="J285" s="27"/>
    </row>
    <row r="286" spans="2:10" x14ac:dyDescent="0.2">
      <c r="B286" s="27"/>
      <c r="C286" s="27"/>
      <c r="D286" s="27"/>
      <c r="E286" s="27"/>
      <c r="F286" s="27"/>
      <c r="G286" s="27"/>
      <c r="H286" s="27"/>
      <c r="I286" s="27"/>
      <c r="J286" s="27"/>
    </row>
    <row r="287" spans="2:10" x14ac:dyDescent="0.2">
      <c r="B287" s="27"/>
      <c r="C287" s="27"/>
      <c r="D287" s="27"/>
      <c r="E287" s="27"/>
      <c r="F287" s="27"/>
      <c r="G287" s="27"/>
      <c r="H287" s="27"/>
      <c r="I287" s="27"/>
      <c r="J287" s="27"/>
    </row>
    <row r="288" spans="2:10" x14ac:dyDescent="0.2">
      <c r="B288" s="27"/>
      <c r="C288" s="27"/>
      <c r="D288" s="27"/>
      <c r="E288" s="27"/>
      <c r="F288" s="27"/>
      <c r="G288" s="27"/>
      <c r="H288" s="27"/>
      <c r="I288" s="27"/>
      <c r="J288" s="27"/>
    </row>
    <row r="289" spans="2:10" x14ac:dyDescent="0.2">
      <c r="B289" s="27"/>
      <c r="C289" s="27"/>
      <c r="D289" s="27"/>
      <c r="E289" s="27"/>
      <c r="F289" s="27"/>
      <c r="G289" s="27"/>
      <c r="H289" s="27"/>
      <c r="I289" s="27"/>
      <c r="J289" s="27"/>
    </row>
    <row r="290" spans="2:10" x14ac:dyDescent="0.2">
      <c r="B290" s="27"/>
      <c r="C290" s="27"/>
      <c r="D290" s="27"/>
      <c r="E290" s="27"/>
      <c r="F290" s="27"/>
      <c r="G290" s="27"/>
      <c r="H290" s="27"/>
      <c r="I290" s="27"/>
      <c r="J290" s="27"/>
    </row>
    <row r="291" spans="2:10" x14ac:dyDescent="0.2">
      <c r="B291" s="27"/>
      <c r="C291" s="27"/>
      <c r="D291" s="27"/>
      <c r="E291" s="27"/>
      <c r="F291" s="27"/>
      <c r="G291" s="27"/>
      <c r="H291" s="27"/>
      <c r="I291" s="27"/>
      <c r="J291" s="27"/>
    </row>
    <row r="292" spans="2:10" x14ac:dyDescent="0.2">
      <c r="B292" s="27"/>
      <c r="C292" s="27"/>
      <c r="D292" s="27"/>
      <c r="E292" s="27"/>
      <c r="F292" s="27"/>
      <c r="G292" s="27"/>
      <c r="H292" s="27"/>
      <c r="I292" s="27"/>
      <c r="J292" s="27"/>
    </row>
    <row r="293" spans="2:10" x14ac:dyDescent="0.2">
      <c r="B293" s="27"/>
      <c r="C293" s="27"/>
      <c r="D293" s="27"/>
      <c r="E293" s="27"/>
      <c r="F293" s="27"/>
      <c r="G293" s="27"/>
      <c r="H293" s="27"/>
      <c r="I293" s="27"/>
      <c r="J293" s="27"/>
    </row>
    <row r="294" spans="2:10" x14ac:dyDescent="0.2">
      <c r="B294" s="27"/>
      <c r="C294" s="27"/>
      <c r="D294" s="27"/>
      <c r="E294" s="27"/>
      <c r="F294" s="27"/>
      <c r="G294" s="27"/>
      <c r="H294" s="27"/>
      <c r="I294" s="27"/>
      <c r="J294" s="27"/>
    </row>
    <row r="295" spans="2:10" x14ac:dyDescent="0.2">
      <c r="B295" s="27"/>
      <c r="C295" s="27"/>
      <c r="D295" s="27"/>
      <c r="E295" s="27"/>
      <c r="F295" s="27"/>
      <c r="G295" s="27"/>
      <c r="H295" s="27"/>
      <c r="I295" s="27"/>
      <c r="J295" s="27"/>
    </row>
    <row r="296" spans="2:10" x14ac:dyDescent="0.2">
      <c r="B296" s="27"/>
      <c r="C296" s="27"/>
      <c r="D296" s="27"/>
      <c r="E296" s="27"/>
      <c r="F296" s="27"/>
      <c r="G296" s="27"/>
      <c r="H296" s="27"/>
      <c r="I296" s="27"/>
      <c r="J296" s="27"/>
    </row>
    <row r="297" spans="2:10" x14ac:dyDescent="0.2">
      <c r="B297" s="27"/>
      <c r="C297" s="27"/>
      <c r="D297" s="27"/>
      <c r="E297" s="27"/>
      <c r="F297" s="27"/>
      <c r="G297" s="27"/>
      <c r="H297" s="27"/>
      <c r="I297" s="27"/>
      <c r="J297" s="27"/>
    </row>
    <row r="298" spans="2:10" x14ac:dyDescent="0.2">
      <c r="B298" s="27"/>
      <c r="C298" s="27"/>
      <c r="D298" s="27"/>
      <c r="E298" s="27"/>
      <c r="F298" s="27"/>
      <c r="G298" s="27"/>
      <c r="H298" s="27"/>
      <c r="I298" s="27"/>
      <c r="J298" s="27"/>
    </row>
    <row r="299" spans="2:10" x14ac:dyDescent="0.2">
      <c r="B299" s="27"/>
      <c r="C299" s="27"/>
      <c r="D299" s="27"/>
      <c r="E299" s="27"/>
      <c r="F299" s="27"/>
      <c r="G299" s="27"/>
      <c r="H299" s="27"/>
      <c r="I299" s="27"/>
      <c r="J299" s="27"/>
    </row>
    <row r="300" spans="2:10" x14ac:dyDescent="0.2">
      <c r="B300" s="27"/>
      <c r="C300" s="27"/>
      <c r="D300" s="27"/>
      <c r="E300" s="27"/>
      <c r="F300" s="27"/>
      <c r="G300" s="27"/>
      <c r="H300" s="27"/>
      <c r="I300" s="27"/>
      <c r="J300" s="27"/>
    </row>
    <row r="301" spans="2:10" x14ac:dyDescent="0.2">
      <c r="B301" s="27"/>
      <c r="C301" s="27"/>
      <c r="D301" s="27"/>
      <c r="E301" s="27"/>
      <c r="F301" s="27"/>
      <c r="G301" s="27"/>
      <c r="H301" s="27"/>
      <c r="I301" s="27"/>
      <c r="J301" s="27"/>
    </row>
    <row r="302" spans="2:10" x14ac:dyDescent="0.2">
      <c r="B302" s="27"/>
      <c r="C302" s="27"/>
      <c r="D302" s="27"/>
      <c r="E302" s="27"/>
      <c r="F302" s="27"/>
      <c r="G302" s="27"/>
      <c r="H302" s="27"/>
      <c r="I302" s="27"/>
      <c r="J302" s="27"/>
    </row>
    <row r="303" spans="2:10" x14ac:dyDescent="0.2">
      <c r="B303" s="27"/>
      <c r="C303" s="27"/>
      <c r="D303" s="27"/>
      <c r="E303" s="27"/>
      <c r="F303" s="27"/>
      <c r="G303" s="27"/>
      <c r="H303" s="27"/>
      <c r="I303" s="27"/>
      <c r="J303" s="27"/>
    </row>
    <row r="304" spans="2:10" x14ac:dyDescent="0.2">
      <c r="B304" s="27"/>
      <c r="C304" s="27"/>
      <c r="D304" s="27"/>
      <c r="E304" s="27"/>
      <c r="F304" s="27"/>
      <c r="G304" s="27"/>
      <c r="H304" s="27"/>
      <c r="I304" s="27"/>
      <c r="J304" s="27"/>
    </row>
    <row r="305" spans="2:10" x14ac:dyDescent="0.2">
      <c r="B305" s="27"/>
      <c r="C305" s="27"/>
      <c r="D305" s="27"/>
      <c r="E305" s="27"/>
      <c r="F305" s="27"/>
      <c r="G305" s="27"/>
      <c r="H305" s="27"/>
      <c r="I305" s="27"/>
      <c r="J305" s="27"/>
    </row>
    <row r="306" spans="2:10" x14ac:dyDescent="0.2">
      <c r="B306" s="27"/>
      <c r="C306" s="27"/>
      <c r="D306" s="27"/>
      <c r="E306" s="27"/>
      <c r="F306" s="27"/>
      <c r="G306" s="27"/>
      <c r="H306" s="27"/>
      <c r="I306" s="27"/>
      <c r="J306" s="27"/>
    </row>
    <row r="307" spans="2:10" x14ac:dyDescent="0.2">
      <c r="B307" s="27"/>
      <c r="C307" s="27"/>
      <c r="D307" s="27"/>
      <c r="E307" s="27"/>
      <c r="F307" s="27"/>
      <c r="G307" s="27"/>
      <c r="H307" s="27"/>
      <c r="I307" s="27"/>
      <c r="J307" s="27"/>
    </row>
    <row r="308" spans="2:10" x14ac:dyDescent="0.2">
      <c r="B308" s="27"/>
      <c r="C308" s="27"/>
      <c r="D308" s="27"/>
      <c r="E308" s="27"/>
      <c r="F308" s="27"/>
      <c r="G308" s="27"/>
      <c r="H308" s="27"/>
      <c r="I308" s="27"/>
      <c r="J308" s="27"/>
    </row>
    <row r="309" spans="2:10" x14ac:dyDescent="0.2">
      <c r="B309" s="27"/>
      <c r="C309" s="27"/>
      <c r="D309" s="27"/>
      <c r="E309" s="27"/>
      <c r="F309" s="27"/>
      <c r="G309" s="27"/>
      <c r="H309" s="27"/>
      <c r="I309" s="27"/>
      <c r="J309" s="27"/>
    </row>
    <row r="310" spans="2:10" x14ac:dyDescent="0.2">
      <c r="B310" s="27"/>
      <c r="C310" s="27"/>
      <c r="D310" s="27"/>
      <c r="E310" s="27"/>
      <c r="F310" s="27"/>
      <c r="G310" s="27"/>
      <c r="H310" s="27"/>
      <c r="I310" s="27"/>
      <c r="J310" s="27"/>
    </row>
    <row r="311" spans="2:10" x14ac:dyDescent="0.2">
      <c r="B311" s="27"/>
      <c r="C311" s="27"/>
      <c r="D311" s="27"/>
      <c r="E311" s="27"/>
      <c r="F311" s="27"/>
      <c r="G311" s="27"/>
      <c r="H311" s="27"/>
      <c r="I311" s="27"/>
      <c r="J311" s="27"/>
    </row>
    <row r="312" spans="2:10" x14ac:dyDescent="0.2">
      <c r="B312" s="27"/>
      <c r="C312" s="27"/>
      <c r="D312" s="27"/>
      <c r="E312" s="27"/>
      <c r="F312" s="27"/>
      <c r="G312" s="27"/>
      <c r="H312" s="27"/>
      <c r="I312" s="27"/>
      <c r="J312" s="27"/>
    </row>
    <row r="313" spans="2:10" x14ac:dyDescent="0.2">
      <c r="B313" s="27"/>
      <c r="C313" s="27"/>
      <c r="D313" s="27"/>
      <c r="E313" s="27"/>
      <c r="F313" s="27"/>
      <c r="G313" s="27"/>
      <c r="H313" s="27"/>
      <c r="I313" s="27"/>
      <c r="J313" s="27"/>
    </row>
    <row r="314" spans="2:10" x14ac:dyDescent="0.2">
      <c r="B314" s="27"/>
      <c r="C314" s="27"/>
      <c r="D314" s="27"/>
      <c r="E314" s="27"/>
      <c r="F314" s="27"/>
      <c r="G314" s="27"/>
      <c r="H314" s="27"/>
      <c r="I314" s="27"/>
      <c r="J314" s="27"/>
    </row>
    <row r="315" spans="2:10" x14ac:dyDescent="0.2">
      <c r="B315" s="27"/>
      <c r="C315" s="27"/>
      <c r="D315" s="27"/>
      <c r="E315" s="27"/>
      <c r="F315" s="27"/>
      <c r="G315" s="27"/>
      <c r="H315" s="27"/>
      <c r="I315" s="27"/>
      <c r="J315" s="27"/>
    </row>
    <row r="316" spans="2:10" x14ac:dyDescent="0.2">
      <c r="B316" s="27"/>
      <c r="C316" s="27"/>
      <c r="D316" s="27"/>
      <c r="E316" s="27"/>
      <c r="F316" s="27"/>
      <c r="G316" s="27"/>
      <c r="H316" s="27"/>
      <c r="I316" s="27"/>
      <c r="J316" s="27"/>
    </row>
    <row r="317" spans="2:10" x14ac:dyDescent="0.2">
      <c r="B317" s="27"/>
      <c r="C317" s="27"/>
      <c r="D317" s="27"/>
      <c r="E317" s="27"/>
      <c r="F317" s="27"/>
      <c r="G317" s="27"/>
      <c r="H317" s="27"/>
      <c r="I317" s="27"/>
      <c r="J317" s="27"/>
    </row>
    <row r="318" spans="2:10" x14ac:dyDescent="0.2">
      <c r="B318" s="27"/>
      <c r="C318" s="27"/>
      <c r="D318" s="27"/>
      <c r="E318" s="27"/>
      <c r="F318" s="27"/>
      <c r="G318" s="27"/>
      <c r="H318" s="27"/>
      <c r="I318" s="27"/>
      <c r="J318" s="27"/>
    </row>
    <row r="319" spans="2:10" x14ac:dyDescent="0.2">
      <c r="B319" s="27"/>
      <c r="C319" s="27"/>
      <c r="D319" s="27"/>
      <c r="E319" s="27"/>
      <c r="F319" s="27"/>
      <c r="G319" s="27"/>
      <c r="H319" s="27"/>
      <c r="I319" s="27"/>
      <c r="J319" s="27"/>
    </row>
    <row r="320" spans="2:10" x14ac:dyDescent="0.2">
      <c r="B320" s="27"/>
      <c r="C320" s="27"/>
      <c r="D320" s="27"/>
      <c r="E320" s="27"/>
      <c r="F320" s="27"/>
      <c r="G320" s="27"/>
      <c r="H320" s="27"/>
      <c r="I320" s="27"/>
      <c r="J320" s="27"/>
    </row>
    <row r="321" spans="2:10" x14ac:dyDescent="0.2">
      <c r="B321" s="27"/>
      <c r="C321" s="27"/>
      <c r="D321" s="27"/>
      <c r="E321" s="27"/>
      <c r="F321" s="27"/>
      <c r="G321" s="27"/>
      <c r="H321" s="27"/>
      <c r="I321" s="27"/>
      <c r="J321" s="27"/>
    </row>
    <row r="322" spans="2:10" x14ac:dyDescent="0.2">
      <c r="B322" s="27"/>
      <c r="C322" s="27"/>
      <c r="D322" s="27"/>
      <c r="E322" s="27"/>
      <c r="F322" s="27"/>
      <c r="G322" s="27"/>
      <c r="H322" s="27"/>
      <c r="I322" s="27"/>
      <c r="J322" s="27"/>
    </row>
    <row r="323" spans="2:10" x14ac:dyDescent="0.2">
      <c r="B323" s="27"/>
      <c r="C323" s="27"/>
      <c r="D323" s="27"/>
      <c r="E323" s="27"/>
      <c r="F323" s="27"/>
      <c r="G323" s="27"/>
      <c r="H323" s="27"/>
      <c r="I323" s="27"/>
      <c r="J323" s="27"/>
    </row>
    <row r="324" spans="2:10" x14ac:dyDescent="0.2">
      <c r="B324" s="27"/>
      <c r="C324" s="27"/>
      <c r="D324" s="27"/>
      <c r="E324" s="27"/>
      <c r="F324" s="27"/>
      <c r="G324" s="27"/>
      <c r="H324" s="27"/>
      <c r="I324" s="27"/>
      <c r="J324" s="27"/>
    </row>
    <row r="325" spans="2:10" x14ac:dyDescent="0.2">
      <c r="B325" s="27"/>
      <c r="C325" s="27"/>
      <c r="D325" s="27"/>
      <c r="E325" s="27"/>
      <c r="F325" s="27"/>
      <c r="G325" s="27"/>
      <c r="H325" s="27"/>
      <c r="I325" s="27"/>
      <c r="J325" s="27"/>
    </row>
    <row r="326" spans="2:10" x14ac:dyDescent="0.2">
      <c r="B326" s="27"/>
      <c r="C326" s="27"/>
      <c r="D326" s="27"/>
      <c r="E326" s="27"/>
      <c r="F326" s="27"/>
      <c r="G326" s="27"/>
      <c r="H326" s="27"/>
      <c r="I326" s="27"/>
      <c r="J326" s="27"/>
    </row>
    <row r="327" spans="2:10" x14ac:dyDescent="0.2">
      <c r="B327" s="27"/>
      <c r="C327" s="27"/>
      <c r="D327" s="27"/>
      <c r="E327" s="27"/>
      <c r="F327" s="27"/>
      <c r="G327" s="27"/>
      <c r="H327" s="27"/>
      <c r="I327" s="27"/>
      <c r="J327" s="27"/>
    </row>
    <row r="328" spans="2:10" x14ac:dyDescent="0.2">
      <c r="B328" s="27"/>
      <c r="C328" s="27"/>
      <c r="D328" s="27"/>
      <c r="E328" s="27"/>
      <c r="F328" s="27"/>
      <c r="G328" s="27"/>
      <c r="H328" s="27"/>
      <c r="I328" s="27"/>
      <c r="J328" s="27"/>
    </row>
    <row r="329" spans="2:10" x14ac:dyDescent="0.2">
      <c r="B329" s="27"/>
      <c r="C329" s="27"/>
      <c r="D329" s="27"/>
      <c r="E329" s="27"/>
      <c r="F329" s="27"/>
      <c r="G329" s="27"/>
      <c r="H329" s="27"/>
      <c r="I329" s="27"/>
      <c r="J329" s="27"/>
    </row>
    <row r="330" spans="2:10" x14ac:dyDescent="0.2">
      <c r="B330" s="27"/>
      <c r="C330" s="27"/>
      <c r="D330" s="27"/>
      <c r="E330" s="27"/>
      <c r="F330" s="27"/>
      <c r="G330" s="27"/>
      <c r="H330" s="27"/>
      <c r="I330" s="27"/>
      <c r="J330" s="27"/>
    </row>
    <row r="331" spans="2:10" x14ac:dyDescent="0.2">
      <c r="B331" s="27"/>
      <c r="C331" s="27"/>
      <c r="D331" s="27"/>
      <c r="E331" s="27"/>
      <c r="F331" s="27"/>
      <c r="G331" s="27"/>
      <c r="H331" s="27"/>
      <c r="I331" s="27"/>
      <c r="J331" s="27"/>
    </row>
    <row r="332" spans="2:10" x14ac:dyDescent="0.2">
      <c r="B332" s="27"/>
      <c r="C332" s="27"/>
      <c r="D332" s="27"/>
      <c r="E332" s="27"/>
      <c r="F332" s="27"/>
      <c r="G332" s="27"/>
      <c r="H332" s="27"/>
      <c r="I332" s="27"/>
      <c r="J332" s="27"/>
    </row>
    <row r="333" spans="2:10" x14ac:dyDescent="0.2">
      <c r="B333" s="27"/>
      <c r="C333" s="27"/>
      <c r="D333" s="27"/>
      <c r="E333" s="27"/>
      <c r="F333" s="27"/>
      <c r="G333" s="27"/>
      <c r="H333" s="27"/>
      <c r="I333" s="27"/>
      <c r="J333" s="27"/>
    </row>
    <row r="334" spans="2:10" x14ac:dyDescent="0.2">
      <c r="B334" s="27"/>
      <c r="C334" s="27"/>
      <c r="D334" s="27"/>
      <c r="E334" s="27"/>
      <c r="F334" s="27"/>
      <c r="G334" s="27"/>
      <c r="H334" s="27"/>
      <c r="I334" s="27"/>
      <c r="J334" s="27"/>
    </row>
    <row r="335" spans="2:10" x14ac:dyDescent="0.2">
      <c r="B335" s="27"/>
      <c r="C335" s="27"/>
      <c r="D335" s="27"/>
      <c r="E335" s="27"/>
      <c r="F335" s="27"/>
      <c r="G335" s="27"/>
      <c r="H335" s="27"/>
      <c r="I335" s="27"/>
      <c r="J335" s="27"/>
    </row>
    <row r="336" spans="2:10" x14ac:dyDescent="0.2">
      <c r="B336" s="27"/>
      <c r="C336" s="27"/>
      <c r="D336" s="27"/>
      <c r="E336" s="27"/>
      <c r="F336" s="27"/>
      <c r="G336" s="27"/>
      <c r="H336" s="27"/>
      <c r="I336" s="27"/>
      <c r="J336" s="27"/>
    </row>
    <row r="337" spans="2:10" x14ac:dyDescent="0.2">
      <c r="B337" s="27"/>
      <c r="C337" s="27"/>
      <c r="D337" s="27"/>
      <c r="E337" s="27"/>
      <c r="F337" s="27"/>
      <c r="G337" s="27"/>
      <c r="H337" s="27"/>
      <c r="I337" s="27"/>
      <c r="J337" s="27"/>
    </row>
    <row r="338" spans="2:10" x14ac:dyDescent="0.2">
      <c r="B338" s="27"/>
      <c r="C338" s="27"/>
      <c r="D338" s="27"/>
      <c r="E338" s="27"/>
      <c r="F338" s="27"/>
      <c r="G338" s="27"/>
      <c r="H338" s="27"/>
      <c r="I338" s="27"/>
      <c r="J338" s="27"/>
    </row>
    <row r="339" spans="2:10" x14ac:dyDescent="0.2">
      <c r="B339" s="27"/>
      <c r="C339" s="27"/>
      <c r="D339" s="27"/>
      <c r="E339" s="27"/>
      <c r="F339" s="27"/>
      <c r="G339" s="27"/>
      <c r="H339" s="27"/>
      <c r="I339" s="27"/>
      <c r="J339" s="27"/>
    </row>
    <row r="340" spans="2:10" x14ac:dyDescent="0.2">
      <c r="B340" s="27"/>
      <c r="C340" s="27"/>
      <c r="D340" s="27"/>
      <c r="E340" s="27"/>
      <c r="F340" s="27"/>
      <c r="G340" s="27"/>
      <c r="H340" s="27"/>
      <c r="I340" s="27"/>
      <c r="J340" s="27"/>
    </row>
    <row r="341" spans="2:10" x14ac:dyDescent="0.2">
      <c r="B341" s="27"/>
      <c r="C341" s="27"/>
      <c r="D341" s="27"/>
      <c r="E341" s="27"/>
      <c r="F341" s="27"/>
      <c r="G341" s="27"/>
      <c r="H341" s="27"/>
      <c r="I341" s="27"/>
      <c r="J341" s="27"/>
    </row>
    <row r="342" spans="2:10" x14ac:dyDescent="0.2">
      <c r="B342" s="27"/>
      <c r="C342" s="27"/>
      <c r="D342" s="27"/>
      <c r="E342" s="27"/>
      <c r="F342" s="27"/>
      <c r="G342" s="27"/>
      <c r="H342" s="27"/>
      <c r="I342" s="27"/>
      <c r="J342" s="27"/>
    </row>
    <row r="343" spans="2:10" x14ac:dyDescent="0.2">
      <c r="B343" s="27"/>
      <c r="C343" s="27"/>
      <c r="D343" s="27"/>
      <c r="E343" s="27"/>
      <c r="F343" s="27"/>
      <c r="G343" s="27"/>
      <c r="H343" s="27"/>
      <c r="I343" s="27"/>
      <c r="J343" s="27"/>
    </row>
    <row r="344" spans="2:10" x14ac:dyDescent="0.2">
      <c r="B344" s="27"/>
      <c r="C344" s="27"/>
      <c r="D344" s="27"/>
      <c r="E344" s="27"/>
      <c r="F344" s="27"/>
      <c r="G344" s="27"/>
      <c r="H344" s="27"/>
      <c r="I344" s="27"/>
      <c r="J344" s="27"/>
    </row>
    <row r="345" spans="2:10" x14ac:dyDescent="0.2">
      <c r="B345" s="27"/>
      <c r="C345" s="27"/>
      <c r="D345" s="27"/>
      <c r="E345" s="27"/>
      <c r="F345" s="27"/>
      <c r="G345" s="27"/>
      <c r="H345" s="27"/>
      <c r="I345" s="27"/>
      <c r="J345" s="27"/>
    </row>
    <row r="346" spans="2:10" x14ac:dyDescent="0.2">
      <c r="B346" s="27"/>
      <c r="C346" s="27"/>
      <c r="D346" s="27"/>
      <c r="E346" s="27"/>
      <c r="F346" s="27"/>
      <c r="G346" s="27"/>
      <c r="H346" s="27"/>
      <c r="I346" s="27"/>
      <c r="J346" s="27"/>
    </row>
    <row r="347" spans="2:10" x14ac:dyDescent="0.2">
      <c r="B347" s="27"/>
      <c r="C347" s="27"/>
      <c r="D347" s="27"/>
      <c r="E347" s="27"/>
      <c r="F347" s="27"/>
      <c r="G347" s="27"/>
      <c r="H347" s="27"/>
      <c r="I347" s="27"/>
      <c r="J347" s="27"/>
    </row>
    <row r="348" spans="2:10" x14ac:dyDescent="0.2">
      <c r="B348" s="27"/>
      <c r="C348" s="27"/>
      <c r="D348" s="27"/>
      <c r="E348" s="27"/>
      <c r="F348" s="27"/>
      <c r="G348" s="27"/>
      <c r="H348" s="27"/>
      <c r="I348" s="27"/>
      <c r="J348" s="27"/>
    </row>
    <row r="349" spans="2:10" x14ac:dyDescent="0.2">
      <c r="B349" s="27"/>
      <c r="C349" s="27"/>
      <c r="D349" s="27"/>
      <c r="E349" s="27"/>
      <c r="F349" s="27"/>
      <c r="G349" s="27"/>
      <c r="H349" s="27"/>
      <c r="I349" s="27"/>
      <c r="J349" s="27"/>
    </row>
    <row r="350" spans="2:10" x14ac:dyDescent="0.2">
      <c r="B350" s="27"/>
      <c r="C350" s="27"/>
      <c r="D350" s="27"/>
      <c r="E350" s="27"/>
      <c r="F350" s="27"/>
      <c r="G350" s="27"/>
      <c r="H350" s="27"/>
      <c r="I350" s="27"/>
      <c r="J350" s="27"/>
    </row>
    <row r="351" spans="2:10" x14ac:dyDescent="0.2">
      <c r="B351" s="27"/>
      <c r="C351" s="27"/>
      <c r="D351" s="27"/>
      <c r="E351" s="27"/>
      <c r="F351" s="27"/>
      <c r="G351" s="27"/>
      <c r="H351" s="27"/>
      <c r="I351" s="27"/>
      <c r="J351" s="27"/>
    </row>
    <row r="352" spans="2:10" x14ac:dyDescent="0.2">
      <c r="B352" s="27"/>
      <c r="C352" s="27"/>
      <c r="D352" s="27"/>
      <c r="E352" s="27"/>
      <c r="F352" s="27"/>
      <c r="G352" s="27"/>
      <c r="H352" s="27"/>
      <c r="I352" s="27"/>
      <c r="J352" s="27"/>
    </row>
    <row r="353" spans="2:10" x14ac:dyDescent="0.2">
      <c r="B353" s="27"/>
      <c r="C353" s="27"/>
      <c r="D353" s="27"/>
      <c r="E353" s="27"/>
      <c r="F353" s="27"/>
      <c r="G353" s="27"/>
      <c r="H353" s="27"/>
      <c r="I353" s="27"/>
      <c r="J353" s="27"/>
    </row>
    <row r="354" spans="2:10" x14ac:dyDescent="0.2">
      <c r="B354" s="27"/>
      <c r="C354" s="27"/>
      <c r="D354" s="27"/>
      <c r="E354" s="27"/>
      <c r="F354" s="27"/>
      <c r="G354" s="27"/>
      <c r="H354" s="27"/>
      <c r="I354" s="27"/>
      <c r="J354" s="27"/>
    </row>
    <row r="355" spans="2:10" x14ac:dyDescent="0.2">
      <c r="B355" s="27"/>
      <c r="C355" s="27"/>
      <c r="D355" s="27"/>
      <c r="E355" s="27"/>
      <c r="F355" s="27"/>
      <c r="G355" s="27"/>
      <c r="H355" s="27"/>
      <c r="I355" s="27"/>
      <c r="J355" s="27"/>
    </row>
    <row r="356" spans="2:10" x14ac:dyDescent="0.2">
      <c r="B356" s="27"/>
      <c r="C356" s="27"/>
      <c r="D356" s="27"/>
      <c r="E356" s="27"/>
      <c r="F356" s="27"/>
      <c r="G356" s="27"/>
      <c r="H356" s="27"/>
      <c r="I356" s="27"/>
      <c r="J356" s="27"/>
    </row>
    <row r="357" spans="2:10" x14ac:dyDescent="0.2">
      <c r="B357" s="27"/>
      <c r="C357" s="27"/>
      <c r="D357" s="27"/>
      <c r="E357" s="27"/>
      <c r="F357" s="27"/>
      <c r="G357" s="27"/>
      <c r="H357" s="27"/>
      <c r="I357" s="27"/>
      <c r="J357" s="27"/>
    </row>
    <row r="358" spans="2:10" x14ac:dyDescent="0.2">
      <c r="B358" s="27"/>
      <c r="C358" s="27"/>
      <c r="D358" s="27"/>
      <c r="E358" s="27"/>
      <c r="F358" s="27"/>
      <c r="G358" s="27"/>
      <c r="H358" s="27"/>
      <c r="I358" s="27"/>
      <c r="J358" s="27"/>
    </row>
    <row r="359" spans="2:10" x14ac:dyDescent="0.2">
      <c r="B359" s="27"/>
      <c r="C359" s="27"/>
      <c r="D359" s="27"/>
      <c r="E359" s="27"/>
      <c r="F359" s="27"/>
      <c r="G359" s="27"/>
      <c r="H359" s="27"/>
      <c r="I359" s="27"/>
      <c r="J359" s="27"/>
    </row>
    <row r="360" spans="2:10" x14ac:dyDescent="0.2">
      <c r="B360" s="27"/>
      <c r="C360" s="27"/>
      <c r="D360" s="27"/>
      <c r="E360" s="27"/>
      <c r="F360" s="27"/>
      <c r="G360" s="27"/>
      <c r="H360" s="27"/>
      <c r="I360" s="27"/>
      <c r="J360" s="27"/>
    </row>
    <row r="361" spans="2:10" x14ac:dyDescent="0.2">
      <c r="B361" s="27"/>
      <c r="C361" s="27"/>
      <c r="D361" s="27"/>
      <c r="E361" s="27"/>
      <c r="F361" s="27"/>
      <c r="G361" s="27"/>
      <c r="H361" s="27"/>
      <c r="I361" s="27"/>
      <c r="J361" s="27"/>
    </row>
    <row r="362" spans="2:10" x14ac:dyDescent="0.2">
      <c r="B362" s="27"/>
      <c r="C362" s="27"/>
      <c r="D362" s="27"/>
      <c r="E362" s="27"/>
      <c r="F362" s="27"/>
      <c r="G362" s="27"/>
      <c r="H362" s="27"/>
      <c r="I362" s="27"/>
      <c r="J362" s="27"/>
    </row>
    <row r="363" spans="2:10" x14ac:dyDescent="0.2">
      <c r="B363" s="27"/>
      <c r="C363" s="27"/>
      <c r="D363" s="27"/>
      <c r="E363" s="27"/>
      <c r="F363" s="27"/>
      <c r="G363" s="27"/>
      <c r="H363" s="27"/>
      <c r="I363" s="27"/>
      <c r="J363" s="27"/>
    </row>
    <row r="364" spans="2:10" x14ac:dyDescent="0.2">
      <c r="B364" s="27"/>
      <c r="C364" s="27"/>
      <c r="D364" s="27"/>
      <c r="E364" s="27"/>
      <c r="F364" s="27"/>
      <c r="G364" s="27"/>
      <c r="H364" s="27"/>
      <c r="I364" s="27"/>
      <c r="J364" s="27"/>
    </row>
    <row r="365" spans="2:10" x14ac:dyDescent="0.2">
      <c r="B365" s="27"/>
      <c r="C365" s="27"/>
      <c r="D365" s="27"/>
      <c r="E365" s="27"/>
      <c r="F365" s="27"/>
      <c r="G365" s="27"/>
      <c r="H365" s="27"/>
      <c r="I365" s="27"/>
      <c r="J365" s="27"/>
    </row>
    <row r="366" spans="2:10" x14ac:dyDescent="0.2">
      <c r="B366" s="27"/>
      <c r="C366" s="27"/>
      <c r="D366" s="27"/>
      <c r="E366" s="27"/>
      <c r="F366" s="27"/>
      <c r="G366" s="27"/>
      <c r="H366" s="27"/>
      <c r="I366" s="27"/>
      <c r="J366" s="27"/>
    </row>
    <row r="367" spans="2:10" x14ac:dyDescent="0.2">
      <c r="B367" s="27"/>
      <c r="C367" s="27"/>
      <c r="D367" s="27"/>
      <c r="E367" s="27"/>
      <c r="F367" s="27"/>
      <c r="G367" s="27"/>
      <c r="H367" s="27"/>
      <c r="I367" s="27"/>
      <c r="J367" s="27"/>
    </row>
    <row r="368" spans="2:10" x14ac:dyDescent="0.2">
      <c r="B368" s="27"/>
      <c r="C368" s="27"/>
      <c r="D368" s="27"/>
      <c r="E368" s="27"/>
      <c r="F368" s="27"/>
      <c r="G368" s="27"/>
      <c r="H368" s="27"/>
      <c r="I368" s="27"/>
      <c r="J368" s="27"/>
    </row>
    <row r="369" spans="2:10" x14ac:dyDescent="0.2">
      <c r="B369" s="27"/>
      <c r="C369" s="27"/>
      <c r="D369" s="27"/>
      <c r="E369" s="27"/>
      <c r="F369" s="27"/>
      <c r="G369" s="27"/>
      <c r="H369" s="27"/>
      <c r="I369" s="27"/>
      <c r="J369" s="27"/>
    </row>
    <row r="370" spans="2:10" x14ac:dyDescent="0.2">
      <c r="B370" s="27"/>
      <c r="C370" s="27"/>
      <c r="D370" s="27"/>
      <c r="E370" s="27"/>
      <c r="F370" s="27"/>
      <c r="G370" s="27"/>
      <c r="H370" s="27"/>
      <c r="I370" s="27"/>
      <c r="J370" s="27"/>
    </row>
    <row r="371" spans="2:10" x14ac:dyDescent="0.2">
      <c r="B371" s="27"/>
      <c r="C371" s="27"/>
      <c r="D371" s="27"/>
      <c r="E371" s="27"/>
      <c r="F371" s="27"/>
      <c r="G371" s="27"/>
      <c r="H371" s="27"/>
      <c r="I371" s="27"/>
      <c r="J371" s="27"/>
    </row>
    <row r="372" spans="2:10" x14ac:dyDescent="0.2">
      <c r="B372" s="27"/>
      <c r="C372" s="27"/>
      <c r="D372" s="27"/>
      <c r="E372" s="27"/>
      <c r="F372" s="27"/>
      <c r="G372" s="27"/>
      <c r="H372" s="27"/>
      <c r="I372" s="27"/>
      <c r="J372" s="27"/>
    </row>
    <row r="373" spans="2:10" x14ac:dyDescent="0.2">
      <c r="B373" s="27"/>
      <c r="C373" s="27"/>
      <c r="D373" s="27"/>
      <c r="E373" s="27"/>
      <c r="F373" s="27"/>
      <c r="G373" s="27"/>
      <c r="H373" s="27"/>
      <c r="I373" s="27"/>
      <c r="J373" s="27"/>
    </row>
    <row r="374" spans="2:10" x14ac:dyDescent="0.2">
      <c r="B374" s="27"/>
      <c r="C374" s="27"/>
      <c r="D374" s="27"/>
      <c r="E374" s="27"/>
      <c r="F374" s="27"/>
      <c r="G374" s="27"/>
      <c r="H374" s="27"/>
      <c r="I374" s="27"/>
      <c r="J374" s="27"/>
    </row>
    <row r="375" spans="2:10" x14ac:dyDescent="0.2">
      <c r="B375" s="27"/>
      <c r="C375" s="27"/>
      <c r="D375" s="27"/>
      <c r="E375" s="27"/>
      <c r="F375" s="27"/>
      <c r="G375" s="27"/>
      <c r="H375" s="27"/>
      <c r="I375" s="27"/>
      <c r="J375" s="27"/>
    </row>
    <row r="376" spans="2:10" x14ac:dyDescent="0.2">
      <c r="B376" s="27"/>
      <c r="C376" s="27"/>
      <c r="D376" s="27"/>
      <c r="E376" s="27"/>
      <c r="F376" s="27"/>
      <c r="G376" s="27"/>
      <c r="H376" s="27"/>
      <c r="I376" s="27"/>
      <c r="J376" s="27"/>
    </row>
    <row r="377" spans="2:10" x14ac:dyDescent="0.2">
      <c r="B377" s="27"/>
      <c r="C377" s="27"/>
      <c r="D377" s="27"/>
      <c r="E377" s="27"/>
      <c r="F377" s="27"/>
      <c r="G377" s="27"/>
      <c r="H377" s="27"/>
      <c r="I377" s="27"/>
      <c r="J377" s="27"/>
    </row>
    <row r="378" spans="2:10" x14ac:dyDescent="0.2">
      <c r="B378" s="27"/>
      <c r="C378" s="27"/>
      <c r="D378" s="27"/>
      <c r="E378" s="27"/>
      <c r="F378" s="27"/>
      <c r="G378" s="27"/>
      <c r="H378" s="27"/>
      <c r="I378" s="27"/>
      <c r="J378" s="27"/>
    </row>
    <row r="379" spans="2:10" x14ac:dyDescent="0.2">
      <c r="B379" s="27"/>
      <c r="C379" s="27"/>
      <c r="D379" s="27"/>
      <c r="E379" s="27"/>
      <c r="F379" s="27"/>
      <c r="G379" s="27"/>
      <c r="H379" s="27"/>
      <c r="I379" s="27"/>
      <c r="J379" s="27"/>
    </row>
    <row r="380" spans="2:10" x14ac:dyDescent="0.2">
      <c r="B380" s="27"/>
      <c r="C380" s="27"/>
      <c r="D380" s="27"/>
      <c r="E380" s="27"/>
      <c r="F380" s="27"/>
      <c r="G380" s="27"/>
      <c r="H380" s="27"/>
      <c r="I380" s="27"/>
      <c r="J380" s="27"/>
    </row>
    <row r="381" spans="2:10" x14ac:dyDescent="0.2">
      <c r="B381" s="27"/>
      <c r="C381" s="27"/>
      <c r="D381" s="27"/>
      <c r="E381" s="27"/>
      <c r="F381" s="27"/>
      <c r="G381" s="27"/>
      <c r="H381" s="27"/>
      <c r="I381" s="27"/>
      <c r="J381" s="27"/>
    </row>
    <row r="382" spans="2:10" x14ac:dyDescent="0.2">
      <c r="B382" s="27"/>
      <c r="C382" s="27"/>
      <c r="D382" s="27"/>
      <c r="E382" s="27"/>
      <c r="F382" s="27"/>
      <c r="G382" s="27"/>
      <c r="H382" s="27"/>
      <c r="I382" s="27"/>
      <c r="J382" s="27"/>
    </row>
    <row r="383" spans="2:10" x14ac:dyDescent="0.2">
      <c r="B383" s="27"/>
      <c r="C383" s="27"/>
      <c r="D383" s="27"/>
      <c r="E383" s="27"/>
      <c r="F383" s="27"/>
      <c r="G383" s="27"/>
      <c r="H383" s="27"/>
      <c r="I383" s="27"/>
      <c r="J383" s="27"/>
    </row>
    <row r="384" spans="2:10" x14ac:dyDescent="0.2">
      <c r="B384" s="27"/>
      <c r="C384" s="27"/>
      <c r="D384" s="27"/>
      <c r="E384" s="27"/>
      <c r="F384" s="27"/>
      <c r="G384" s="27"/>
      <c r="H384" s="27"/>
      <c r="I384" s="27"/>
      <c r="J384" s="27"/>
    </row>
    <row r="385" spans="2:10" x14ac:dyDescent="0.2">
      <c r="B385" s="27"/>
      <c r="C385" s="27"/>
      <c r="D385" s="27"/>
      <c r="E385" s="27"/>
      <c r="F385" s="27"/>
      <c r="G385" s="27"/>
      <c r="H385" s="27"/>
      <c r="I385" s="27"/>
      <c r="J385" s="27"/>
    </row>
    <row r="386" spans="2:10" x14ac:dyDescent="0.2">
      <c r="B386" s="27"/>
      <c r="C386" s="27"/>
      <c r="D386" s="27"/>
      <c r="E386" s="27"/>
      <c r="F386" s="27"/>
      <c r="G386" s="27"/>
      <c r="H386" s="27"/>
      <c r="I386" s="27"/>
      <c r="J386" s="27"/>
    </row>
    <row r="387" spans="2:10" x14ac:dyDescent="0.2">
      <c r="B387" s="27"/>
      <c r="C387" s="27"/>
      <c r="D387" s="27"/>
      <c r="E387" s="27"/>
      <c r="F387" s="27"/>
      <c r="G387" s="27"/>
      <c r="H387" s="27"/>
      <c r="I387" s="27"/>
      <c r="J387" s="27"/>
    </row>
    <row r="388" spans="2:10" x14ac:dyDescent="0.2">
      <c r="B388" s="27"/>
      <c r="C388" s="27"/>
      <c r="D388" s="27"/>
      <c r="E388" s="27"/>
      <c r="F388" s="27"/>
      <c r="G388" s="27"/>
      <c r="H388" s="27"/>
      <c r="I388" s="27"/>
      <c r="J388" s="27"/>
    </row>
    <row r="389" spans="2:10" x14ac:dyDescent="0.2">
      <c r="B389" s="27"/>
      <c r="C389" s="27"/>
      <c r="D389" s="27"/>
      <c r="E389" s="27"/>
      <c r="F389" s="27"/>
      <c r="G389" s="27"/>
      <c r="H389" s="27"/>
      <c r="I389" s="27"/>
      <c r="J389" s="27"/>
    </row>
    <row r="390" spans="2:10" x14ac:dyDescent="0.2">
      <c r="B390" s="27"/>
      <c r="C390" s="27"/>
      <c r="D390" s="27"/>
      <c r="E390" s="27"/>
      <c r="F390" s="27"/>
      <c r="G390" s="27"/>
      <c r="H390" s="27"/>
      <c r="I390" s="27"/>
      <c r="J390" s="27"/>
    </row>
    <row r="391" spans="2:10" x14ac:dyDescent="0.2">
      <c r="B391" s="27"/>
      <c r="C391" s="27"/>
      <c r="D391" s="27"/>
      <c r="E391" s="27"/>
      <c r="F391" s="27"/>
      <c r="G391" s="27"/>
      <c r="H391" s="27"/>
      <c r="I391" s="27"/>
      <c r="J391" s="27"/>
    </row>
    <row r="392" spans="2:10" x14ac:dyDescent="0.2">
      <c r="B392" s="27"/>
      <c r="C392" s="27"/>
      <c r="D392" s="27"/>
      <c r="E392" s="27"/>
      <c r="F392" s="27"/>
      <c r="G392" s="27"/>
      <c r="H392" s="27"/>
      <c r="I392" s="27"/>
      <c r="J392" s="27"/>
    </row>
    <row r="393" spans="2:10" x14ac:dyDescent="0.2">
      <c r="B393" s="27"/>
      <c r="C393" s="27"/>
      <c r="D393" s="27"/>
      <c r="E393" s="27"/>
      <c r="F393" s="27"/>
      <c r="G393" s="27"/>
      <c r="H393" s="27"/>
      <c r="I393" s="27"/>
      <c r="J393" s="27"/>
    </row>
    <row r="394" spans="2:10" x14ac:dyDescent="0.2">
      <c r="B394" s="27"/>
      <c r="C394" s="27"/>
      <c r="D394" s="27"/>
      <c r="E394" s="27"/>
      <c r="F394" s="27"/>
      <c r="G394" s="27"/>
      <c r="H394" s="27"/>
      <c r="I394" s="27"/>
      <c r="J394" s="27"/>
    </row>
    <row r="395" spans="2:10" x14ac:dyDescent="0.2">
      <c r="B395" s="27"/>
      <c r="C395" s="27"/>
      <c r="D395" s="27"/>
      <c r="E395" s="27"/>
      <c r="F395" s="27"/>
      <c r="G395" s="27"/>
      <c r="H395" s="27"/>
      <c r="I395" s="27"/>
      <c r="J395" s="27"/>
    </row>
    <row r="396" spans="2:10" x14ac:dyDescent="0.2">
      <c r="B396" s="27"/>
      <c r="C396" s="27"/>
      <c r="D396" s="27"/>
      <c r="E396" s="27"/>
      <c r="F396" s="27"/>
      <c r="G396" s="27"/>
      <c r="H396" s="27"/>
      <c r="I396" s="27"/>
      <c r="J396" s="27"/>
    </row>
    <row r="397" spans="2:10" x14ac:dyDescent="0.2">
      <c r="B397" s="27"/>
      <c r="C397" s="27"/>
      <c r="D397" s="27"/>
      <c r="E397" s="27"/>
      <c r="F397" s="27"/>
      <c r="G397" s="27"/>
      <c r="H397" s="27"/>
      <c r="I397" s="27"/>
      <c r="J397" s="27"/>
    </row>
    <row r="398" spans="2:10" x14ac:dyDescent="0.2">
      <c r="B398" s="27"/>
      <c r="C398" s="27"/>
      <c r="D398" s="27"/>
      <c r="E398" s="27"/>
      <c r="F398" s="27"/>
      <c r="G398" s="27"/>
      <c r="H398" s="27"/>
      <c r="I398" s="27"/>
      <c r="J398" s="27"/>
    </row>
    <row r="399" spans="2:10" x14ac:dyDescent="0.2">
      <c r="B399" s="27"/>
      <c r="C399" s="27"/>
      <c r="D399" s="27"/>
      <c r="E399" s="27"/>
      <c r="F399" s="27"/>
      <c r="G399" s="27"/>
      <c r="H399" s="27"/>
      <c r="I399" s="27"/>
      <c r="J399" s="27"/>
    </row>
    <row r="400" spans="2:10" x14ac:dyDescent="0.2">
      <c r="B400" s="27"/>
      <c r="C400" s="27"/>
      <c r="D400" s="27"/>
      <c r="E400" s="27"/>
      <c r="F400" s="27"/>
      <c r="G400" s="27"/>
      <c r="H400" s="27"/>
      <c r="I400" s="27"/>
      <c r="J400" s="27"/>
    </row>
    <row r="401" spans="2:10" x14ac:dyDescent="0.2">
      <c r="B401" s="27"/>
      <c r="C401" s="27"/>
      <c r="D401" s="27"/>
      <c r="E401" s="27"/>
      <c r="F401" s="27"/>
      <c r="G401" s="27"/>
      <c r="H401" s="27"/>
      <c r="I401" s="27"/>
      <c r="J401" s="27"/>
    </row>
    <row r="402" spans="2:10" x14ac:dyDescent="0.2">
      <c r="B402" s="27"/>
      <c r="C402" s="27"/>
      <c r="D402" s="27"/>
      <c r="E402" s="27"/>
      <c r="F402" s="27"/>
      <c r="G402" s="27"/>
      <c r="H402" s="27"/>
      <c r="I402" s="27"/>
      <c r="J402" s="27"/>
    </row>
    <row r="403" spans="2:10" x14ac:dyDescent="0.2">
      <c r="B403" s="27"/>
      <c r="C403" s="27"/>
      <c r="D403" s="27"/>
      <c r="E403" s="27"/>
      <c r="F403" s="27"/>
      <c r="G403" s="27"/>
      <c r="H403" s="27"/>
      <c r="I403" s="27"/>
      <c r="J403" s="27"/>
    </row>
    <row r="404" spans="2:10" x14ac:dyDescent="0.2">
      <c r="B404" s="27"/>
      <c r="C404" s="27"/>
      <c r="D404" s="27"/>
      <c r="E404" s="27"/>
      <c r="F404" s="27"/>
      <c r="G404" s="27"/>
      <c r="H404" s="27"/>
      <c r="I404" s="27"/>
      <c r="J404" s="27"/>
    </row>
    <row r="405" spans="2:10" x14ac:dyDescent="0.2">
      <c r="B405" s="27"/>
      <c r="C405" s="27"/>
      <c r="D405" s="27"/>
      <c r="E405" s="27"/>
      <c r="F405" s="27"/>
      <c r="G405" s="27"/>
      <c r="H405" s="27"/>
      <c r="I405" s="27"/>
      <c r="J405" s="27"/>
    </row>
    <row r="406" spans="2:10" x14ac:dyDescent="0.2">
      <c r="B406" s="27"/>
      <c r="C406" s="27"/>
      <c r="D406" s="27"/>
      <c r="E406" s="27"/>
      <c r="F406" s="27"/>
      <c r="G406" s="27"/>
      <c r="H406" s="27"/>
      <c r="I406" s="27"/>
      <c r="J406" s="27"/>
    </row>
    <row r="407" spans="2:10" x14ac:dyDescent="0.2">
      <c r="B407" s="27"/>
      <c r="C407" s="27"/>
      <c r="D407" s="27"/>
      <c r="E407" s="27"/>
      <c r="F407" s="27"/>
      <c r="G407" s="27"/>
      <c r="H407" s="27"/>
      <c r="I407" s="27"/>
      <c r="J407" s="27"/>
    </row>
    <row r="408" spans="2:10" x14ac:dyDescent="0.2">
      <c r="B408" s="27"/>
      <c r="C408" s="27"/>
      <c r="D408" s="27"/>
      <c r="E408" s="27"/>
      <c r="F408" s="27"/>
      <c r="G408" s="27"/>
      <c r="H408" s="27"/>
      <c r="I408" s="27"/>
      <c r="J408" s="27"/>
    </row>
    <row r="409" spans="2:10" x14ac:dyDescent="0.2">
      <c r="B409" s="27"/>
      <c r="C409" s="27"/>
      <c r="D409" s="27"/>
      <c r="E409" s="27"/>
      <c r="F409" s="27"/>
      <c r="G409" s="27"/>
      <c r="H409" s="27"/>
      <c r="I409" s="27"/>
      <c r="J409" s="27"/>
    </row>
    <row r="410" spans="2:10" x14ac:dyDescent="0.2">
      <c r="B410" s="27"/>
      <c r="C410" s="27"/>
      <c r="D410" s="27"/>
      <c r="E410" s="27"/>
      <c r="F410" s="27"/>
      <c r="G410" s="27"/>
      <c r="H410" s="27"/>
      <c r="I410" s="27"/>
      <c r="J410" s="27"/>
    </row>
    <row r="411" spans="2:10" x14ac:dyDescent="0.2">
      <c r="B411" s="27"/>
      <c r="C411" s="27"/>
      <c r="D411" s="27"/>
      <c r="E411" s="27"/>
      <c r="F411" s="27"/>
      <c r="G411" s="27"/>
      <c r="H411" s="27"/>
      <c r="I411" s="27"/>
      <c r="J411" s="27"/>
    </row>
    <row r="412" spans="2:10" x14ac:dyDescent="0.2">
      <c r="B412" s="27"/>
      <c r="C412" s="27"/>
      <c r="D412" s="27"/>
      <c r="E412" s="27"/>
      <c r="F412" s="27"/>
      <c r="G412" s="27"/>
      <c r="H412" s="27"/>
      <c r="I412" s="27"/>
      <c r="J412" s="27"/>
    </row>
    <row r="413" spans="2:10" x14ac:dyDescent="0.2">
      <c r="B413" s="27"/>
      <c r="C413" s="27"/>
      <c r="D413" s="27"/>
      <c r="E413" s="27"/>
      <c r="F413" s="27"/>
      <c r="G413" s="27"/>
      <c r="H413" s="27"/>
      <c r="I413" s="27"/>
      <c r="J413" s="27"/>
    </row>
    <row r="414" spans="2:10" x14ac:dyDescent="0.2">
      <c r="B414" s="27"/>
      <c r="C414" s="27"/>
      <c r="D414" s="27"/>
      <c r="E414" s="27"/>
      <c r="F414" s="27"/>
      <c r="G414" s="27"/>
      <c r="H414" s="27"/>
      <c r="I414" s="27"/>
      <c r="J414" s="27"/>
    </row>
    <row r="415" spans="2:10" x14ac:dyDescent="0.2">
      <c r="B415" s="27"/>
      <c r="C415" s="27"/>
      <c r="D415" s="27"/>
      <c r="E415" s="27"/>
      <c r="F415" s="27"/>
      <c r="G415" s="27"/>
      <c r="H415" s="27"/>
      <c r="I415" s="27"/>
      <c r="J415" s="27"/>
    </row>
    <row r="416" spans="2:10" x14ac:dyDescent="0.2">
      <c r="B416" s="27"/>
      <c r="C416" s="27"/>
      <c r="D416" s="27"/>
      <c r="E416" s="27"/>
      <c r="F416" s="27"/>
      <c r="G416" s="27"/>
      <c r="H416" s="27"/>
      <c r="I416" s="27"/>
      <c r="J416" s="27"/>
    </row>
    <row r="417" spans="2:10" x14ac:dyDescent="0.2">
      <c r="B417" s="27"/>
      <c r="C417" s="27"/>
      <c r="D417" s="27"/>
      <c r="E417" s="27"/>
      <c r="F417" s="27"/>
      <c r="G417" s="27"/>
      <c r="H417" s="27"/>
      <c r="I417" s="27"/>
      <c r="J417" s="27"/>
    </row>
    <row r="418" spans="2:10" x14ac:dyDescent="0.2">
      <c r="B418" s="27"/>
      <c r="C418" s="27"/>
      <c r="D418" s="27"/>
      <c r="E418" s="27"/>
      <c r="F418" s="27"/>
      <c r="G418" s="27"/>
      <c r="H418" s="27"/>
      <c r="I418" s="27"/>
      <c r="J418" s="27"/>
    </row>
    <row r="419" spans="2:10" x14ac:dyDescent="0.2">
      <c r="B419" s="27"/>
      <c r="C419" s="27"/>
      <c r="D419" s="27"/>
      <c r="E419" s="27"/>
      <c r="F419" s="27"/>
      <c r="G419" s="27"/>
      <c r="H419" s="27"/>
      <c r="I419" s="27"/>
      <c r="J419" s="27"/>
    </row>
    <row r="420" spans="2:10" x14ac:dyDescent="0.2">
      <c r="B420" s="27"/>
      <c r="C420" s="27"/>
      <c r="D420" s="27"/>
      <c r="E420" s="27"/>
      <c r="F420" s="27"/>
      <c r="G420" s="27"/>
      <c r="H420" s="27"/>
      <c r="I420" s="27"/>
      <c r="J420" s="27"/>
    </row>
    <row r="421" spans="2:10" x14ac:dyDescent="0.2">
      <c r="B421" s="27"/>
      <c r="C421" s="27"/>
      <c r="D421" s="27"/>
      <c r="E421" s="27"/>
      <c r="F421" s="27"/>
      <c r="G421" s="27"/>
      <c r="H421" s="27"/>
      <c r="I421" s="27"/>
      <c r="J421" s="27"/>
    </row>
    <row r="422" spans="2:10" x14ac:dyDescent="0.2">
      <c r="B422" s="27"/>
      <c r="C422" s="27"/>
      <c r="D422" s="27"/>
      <c r="E422" s="27"/>
      <c r="F422" s="27"/>
      <c r="G422" s="27"/>
      <c r="H422" s="27"/>
      <c r="I422" s="27"/>
      <c r="J422" s="27"/>
    </row>
    <row r="423" spans="2:10" x14ac:dyDescent="0.2">
      <c r="B423" s="27"/>
      <c r="C423" s="27"/>
      <c r="D423" s="27"/>
      <c r="E423" s="27"/>
      <c r="F423" s="27"/>
      <c r="G423" s="27"/>
      <c r="H423" s="27"/>
      <c r="I423" s="27"/>
      <c r="J423" s="27"/>
    </row>
    <row r="424" spans="2:10" x14ac:dyDescent="0.2">
      <c r="B424" s="27"/>
      <c r="C424" s="27"/>
      <c r="D424" s="27"/>
      <c r="E424" s="27"/>
      <c r="F424" s="27"/>
      <c r="G424" s="27"/>
      <c r="H424" s="27"/>
      <c r="I424" s="27"/>
      <c r="J424" s="27"/>
    </row>
    <row r="425" spans="2:10" x14ac:dyDescent="0.2">
      <c r="B425" s="27"/>
      <c r="C425" s="27"/>
      <c r="D425" s="27"/>
      <c r="E425" s="27"/>
      <c r="F425" s="27"/>
      <c r="G425" s="27"/>
      <c r="H425" s="27"/>
      <c r="I425" s="27"/>
      <c r="J425" s="27"/>
    </row>
    <row r="426" spans="2:10" x14ac:dyDescent="0.2">
      <c r="B426" s="27"/>
      <c r="C426" s="27"/>
      <c r="D426" s="27"/>
      <c r="E426" s="27"/>
      <c r="F426" s="27"/>
      <c r="G426" s="27"/>
      <c r="H426" s="27"/>
      <c r="I426" s="27"/>
      <c r="J426" s="27"/>
    </row>
    <row r="427" spans="2:10" x14ac:dyDescent="0.2">
      <c r="B427" s="27"/>
      <c r="C427" s="27"/>
      <c r="D427" s="27"/>
      <c r="E427" s="27"/>
      <c r="F427" s="27"/>
      <c r="G427" s="27"/>
      <c r="H427" s="27"/>
      <c r="I427" s="27"/>
      <c r="J427" s="27"/>
    </row>
    <row r="428" spans="2:10" x14ac:dyDescent="0.2">
      <c r="B428" s="27"/>
      <c r="C428" s="27"/>
      <c r="D428" s="27"/>
      <c r="E428" s="27"/>
      <c r="F428" s="27"/>
      <c r="G428" s="27"/>
      <c r="H428" s="27"/>
      <c r="I428" s="27"/>
      <c r="J428" s="27"/>
    </row>
    <row r="429" spans="2:10" x14ac:dyDescent="0.2">
      <c r="B429" s="27"/>
      <c r="C429" s="27"/>
      <c r="D429" s="27"/>
      <c r="E429" s="27"/>
      <c r="F429" s="27"/>
      <c r="G429" s="27"/>
      <c r="H429" s="27"/>
      <c r="I429" s="27"/>
      <c r="J429" s="27"/>
    </row>
    <row r="430" spans="2:10" x14ac:dyDescent="0.2">
      <c r="B430" s="27"/>
      <c r="C430" s="27"/>
      <c r="D430" s="27"/>
      <c r="E430" s="27"/>
      <c r="F430" s="27"/>
      <c r="G430" s="27"/>
      <c r="H430" s="27"/>
      <c r="I430" s="27"/>
      <c r="J430" s="27"/>
    </row>
    <row r="431" spans="2:10" x14ac:dyDescent="0.2">
      <c r="B431" s="27"/>
      <c r="C431" s="27"/>
      <c r="D431" s="27"/>
      <c r="E431" s="27"/>
      <c r="F431" s="27"/>
      <c r="G431" s="27"/>
      <c r="H431" s="27"/>
      <c r="I431" s="27"/>
      <c r="J431" s="27"/>
    </row>
    <row r="432" spans="2:10" x14ac:dyDescent="0.2">
      <c r="B432" s="27"/>
      <c r="C432" s="27"/>
      <c r="D432" s="27"/>
      <c r="E432" s="27"/>
      <c r="F432" s="27"/>
      <c r="G432" s="27"/>
      <c r="H432" s="27"/>
      <c r="I432" s="27"/>
      <c r="J432" s="27"/>
    </row>
    <row r="433" spans="2:10" x14ac:dyDescent="0.2">
      <c r="B433" s="27"/>
      <c r="C433" s="27"/>
      <c r="D433" s="27"/>
      <c r="E433" s="27"/>
      <c r="F433" s="27"/>
      <c r="G433" s="27"/>
      <c r="H433" s="27"/>
      <c r="I433" s="27"/>
      <c r="J433" s="27"/>
    </row>
    <row r="434" spans="2:10" x14ac:dyDescent="0.2">
      <c r="B434" s="27"/>
      <c r="C434" s="27"/>
      <c r="D434" s="27"/>
      <c r="E434" s="27"/>
      <c r="F434" s="27"/>
      <c r="G434" s="27"/>
      <c r="H434" s="27"/>
      <c r="I434" s="27"/>
      <c r="J434" s="27"/>
    </row>
    <row r="435" spans="2:10" x14ac:dyDescent="0.2">
      <c r="B435" s="27"/>
      <c r="C435" s="27"/>
      <c r="D435" s="27"/>
      <c r="E435" s="27"/>
      <c r="F435" s="27"/>
      <c r="G435" s="27"/>
      <c r="H435" s="27"/>
      <c r="I435" s="27"/>
      <c r="J435" s="27"/>
    </row>
    <row r="436" spans="2:10" x14ac:dyDescent="0.2">
      <c r="B436" s="27"/>
      <c r="C436" s="27"/>
      <c r="D436" s="27"/>
      <c r="E436" s="27"/>
      <c r="F436" s="27"/>
      <c r="G436" s="27"/>
      <c r="H436" s="27"/>
      <c r="I436" s="27"/>
      <c r="J436" s="27"/>
    </row>
    <row r="437" spans="2:10" x14ac:dyDescent="0.2">
      <c r="B437" s="27"/>
      <c r="C437" s="27"/>
      <c r="D437" s="27"/>
      <c r="E437" s="27"/>
      <c r="F437" s="27"/>
      <c r="G437" s="27"/>
      <c r="H437" s="27"/>
      <c r="I437" s="27"/>
      <c r="J437" s="27"/>
    </row>
    <row r="438" spans="2:10" x14ac:dyDescent="0.2">
      <c r="B438" s="27"/>
      <c r="C438" s="27"/>
      <c r="D438" s="27"/>
      <c r="E438" s="27"/>
      <c r="F438" s="27"/>
      <c r="G438" s="27"/>
      <c r="H438" s="27"/>
      <c r="I438" s="27"/>
      <c r="J438" s="27"/>
    </row>
    <row r="439" spans="2:10" x14ac:dyDescent="0.2">
      <c r="B439" s="27"/>
      <c r="C439" s="27"/>
      <c r="D439" s="27"/>
      <c r="E439" s="27"/>
      <c r="F439" s="27"/>
      <c r="G439" s="27"/>
      <c r="H439" s="27"/>
      <c r="I439" s="27"/>
      <c r="J439" s="27"/>
    </row>
    <row r="440" spans="2:10" x14ac:dyDescent="0.2">
      <c r="B440" s="27"/>
      <c r="C440" s="27"/>
      <c r="D440" s="27"/>
      <c r="E440" s="27"/>
      <c r="F440" s="27"/>
      <c r="G440" s="27"/>
      <c r="H440" s="27"/>
      <c r="I440" s="27"/>
      <c r="J440" s="27"/>
    </row>
    <row r="441" spans="2:10" x14ac:dyDescent="0.2">
      <c r="B441" s="27"/>
      <c r="C441" s="27"/>
      <c r="D441" s="27"/>
      <c r="E441" s="27"/>
      <c r="F441" s="27"/>
      <c r="G441" s="27"/>
      <c r="H441" s="27"/>
      <c r="I441" s="27"/>
      <c r="J441" s="27"/>
    </row>
    <row r="442" spans="2:10" x14ac:dyDescent="0.2">
      <c r="B442" s="27"/>
      <c r="C442" s="27"/>
      <c r="D442" s="27"/>
      <c r="E442" s="27"/>
      <c r="F442" s="27"/>
      <c r="G442" s="27"/>
      <c r="H442" s="27"/>
      <c r="I442" s="27"/>
      <c r="J442" s="27"/>
    </row>
    <row r="443" spans="2:10" x14ac:dyDescent="0.2">
      <c r="B443" s="27"/>
      <c r="C443" s="27"/>
      <c r="D443" s="27"/>
      <c r="E443" s="27"/>
      <c r="F443" s="27"/>
      <c r="G443" s="27"/>
      <c r="H443" s="27"/>
      <c r="I443" s="27"/>
      <c r="J443" s="27"/>
    </row>
    <row r="444" spans="2:10" x14ac:dyDescent="0.2">
      <c r="B444" s="27"/>
      <c r="C444" s="27"/>
      <c r="D444" s="27"/>
      <c r="E444" s="27"/>
      <c r="F444" s="27"/>
      <c r="G444" s="27"/>
      <c r="H444" s="27"/>
      <c r="I444" s="27"/>
      <c r="J444" s="27"/>
    </row>
    <row r="445" spans="2:10" x14ac:dyDescent="0.2">
      <c r="B445" s="27"/>
      <c r="C445" s="27"/>
      <c r="D445" s="27"/>
      <c r="E445" s="27"/>
      <c r="F445" s="27"/>
      <c r="G445" s="27"/>
      <c r="H445" s="27"/>
      <c r="I445" s="27"/>
      <c r="J445" s="27"/>
    </row>
    <row r="446" spans="2:10" x14ac:dyDescent="0.2">
      <c r="B446" s="27"/>
      <c r="C446" s="27"/>
      <c r="D446" s="27"/>
      <c r="E446" s="27"/>
      <c r="F446" s="27"/>
      <c r="G446" s="27"/>
      <c r="H446" s="27"/>
      <c r="I446" s="27"/>
      <c r="J446" s="27"/>
    </row>
    <row r="447" spans="2:10" x14ac:dyDescent="0.2">
      <c r="B447" s="27"/>
      <c r="C447" s="27"/>
      <c r="D447" s="27"/>
      <c r="E447" s="27"/>
      <c r="F447" s="27"/>
      <c r="G447" s="27"/>
      <c r="H447" s="27"/>
      <c r="I447" s="27"/>
      <c r="J447" s="27"/>
    </row>
    <row r="448" spans="2:10" x14ac:dyDescent="0.2">
      <c r="B448" s="27"/>
      <c r="C448" s="27"/>
      <c r="D448" s="27"/>
      <c r="E448" s="27"/>
      <c r="F448" s="27"/>
      <c r="G448" s="27"/>
      <c r="H448" s="27"/>
      <c r="I448" s="27"/>
      <c r="J448" s="27"/>
    </row>
    <row r="449" spans="2:10" x14ac:dyDescent="0.2">
      <c r="B449" s="27"/>
      <c r="C449" s="27"/>
      <c r="D449" s="27"/>
      <c r="E449" s="27"/>
      <c r="F449" s="27"/>
      <c r="G449" s="27"/>
      <c r="H449" s="27"/>
      <c r="I449" s="27"/>
      <c r="J449" s="27"/>
    </row>
    <row r="450" spans="2:10" x14ac:dyDescent="0.2">
      <c r="B450" s="27"/>
      <c r="C450" s="27"/>
      <c r="D450" s="27"/>
      <c r="E450" s="27"/>
      <c r="F450" s="27"/>
      <c r="G450" s="27"/>
      <c r="H450" s="27"/>
      <c r="I450" s="27"/>
      <c r="J450" s="27"/>
    </row>
    <row r="451" spans="2:10" x14ac:dyDescent="0.2">
      <c r="B451" s="27"/>
      <c r="C451" s="27"/>
      <c r="D451" s="27"/>
      <c r="E451" s="27"/>
      <c r="F451" s="27"/>
      <c r="G451" s="27"/>
      <c r="H451" s="27"/>
      <c r="I451" s="27"/>
      <c r="J451" s="27"/>
    </row>
    <row r="452" spans="2:10" x14ac:dyDescent="0.2">
      <c r="B452" s="27"/>
      <c r="C452" s="27"/>
      <c r="D452" s="27"/>
      <c r="E452" s="27"/>
      <c r="F452" s="27"/>
      <c r="G452" s="27"/>
      <c r="H452" s="27"/>
      <c r="I452" s="27"/>
      <c r="J452" s="27"/>
    </row>
    <row r="453" spans="2:10" x14ac:dyDescent="0.2">
      <c r="B453" s="27"/>
      <c r="C453" s="27"/>
      <c r="D453" s="27"/>
      <c r="E453" s="27"/>
      <c r="F453" s="27"/>
      <c r="G453" s="27"/>
      <c r="H453" s="27"/>
      <c r="I453" s="27"/>
      <c r="J453" s="27"/>
    </row>
    <row r="454" spans="2:10" x14ac:dyDescent="0.2">
      <c r="B454" s="27"/>
      <c r="C454" s="27"/>
      <c r="D454" s="27"/>
      <c r="E454" s="27"/>
      <c r="F454" s="27"/>
      <c r="G454" s="27"/>
      <c r="H454" s="27"/>
      <c r="I454" s="27"/>
      <c r="J454" s="27"/>
    </row>
    <row r="455" spans="2:10" x14ac:dyDescent="0.2">
      <c r="B455" s="27"/>
      <c r="C455" s="27"/>
      <c r="D455" s="27"/>
      <c r="E455" s="27"/>
      <c r="F455" s="27"/>
      <c r="G455" s="27"/>
      <c r="H455" s="27"/>
      <c r="I455" s="27"/>
      <c r="J455" s="27"/>
    </row>
    <row r="456" spans="2:10" x14ac:dyDescent="0.2">
      <c r="B456" s="27"/>
      <c r="C456" s="27"/>
      <c r="D456" s="27"/>
      <c r="E456" s="27"/>
      <c r="F456" s="27"/>
      <c r="G456" s="27"/>
      <c r="H456" s="27"/>
      <c r="I456" s="27"/>
      <c r="J456" s="27"/>
    </row>
    <row r="457" spans="2:10" x14ac:dyDescent="0.2">
      <c r="B457" s="27"/>
      <c r="C457" s="27"/>
      <c r="D457" s="27"/>
      <c r="E457" s="27"/>
      <c r="F457" s="27"/>
      <c r="G457" s="27"/>
      <c r="H457" s="27"/>
      <c r="I457" s="27"/>
      <c r="J457" s="27"/>
    </row>
    <row r="458" spans="2:10" x14ac:dyDescent="0.2">
      <c r="B458" s="27"/>
      <c r="C458" s="27"/>
      <c r="D458" s="27"/>
      <c r="E458" s="27"/>
      <c r="F458" s="27"/>
      <c r="G458" s="27"/>
      <c r="H458" s="27"/>
      <c r="I458" s="27"/>
      <c r="J458" s="27"/>
    </row>
    <row r="459" spans="2:10" x14ac:dyDescent="0.2">
      <c r="B459" s="27"/>
      <c r="C459" s="27"/>
      <c r="D459" s="27"/>
      <c r="E459" s="27"/>
      <c r="F459" s="27"/>
      <c r="G459" s="27"/>
      <c r="H459" s="27"/>
      <c r="I459" s="27"/>
      <c r="J459" s="27"/>
    </row>
    <row r="460" spans="2:10" x14ac:dyDescent="0.2">
      <c r="B460" s="27"/>
      <c r="C460" s="27"/>
      <c r="D460" s="27"/>
      <c r="E460" s="27"/>
      <c r="F460" s="27"/>
      <c r="G460" s="27"/>
      <c r="H460" s="27"/>
      <c r="I460" s="27"/>
      <c r="J460" s="27"/>
    </row>
    <row r="461" spans="2:10" x14ac:dyDescent="0.2">
      <c r="B461" s="27"/>
      <c r="C461" s="27"/>
      <c r="D461" s="27"/>
      <c r="E461" s="27"/>
      <c r="F461" s="27"/>
      <c r="G461" s="27"/>
      <c r="H461" s="27"/>
      <c r="I461" s="27"/>
      <c r="J461" s="27"/>
    </row>
    <row r="462" spans="2:10" x14ac:dyDescent="0.2">
      <c r="B462" s="27"/>
      <c r="C462" s="27"/>
      <c r="D462" s="27"/>
      <c r="E462" s="27"/>
      <c r="F462" s="27"/>
      <c r="G462" s="27"/>
      <c r="H462" s="27"/>
      <c r="I462" s="27"/>
      <c r="J462" s="27"/>
    </row>
    <row r="463" spans="2:10" x14ac:dyDescent="0.2">
      <c r="B463" s="27"/>
      <c r="C463" s="27"/>
      <c r="D463" s="27"/>
      <c r="E463" s="27"/>
      <c r="F463" s="27"/>
      <c r="G463" s="27"/>
      <c r="H463" s="27"/>
      <c r="I463" s="27"/>
      <c r="J463" s="27"/>
    </row>
    <row r="464" spans="2:10" x14ac:dyDescent="0.2">
      <c r="B464" s="27"/>
      <c r="C464" s="27"/>
      <c r="D464" s="27"/>
      <c r="E464" s="27"/>
      <c r="F464" s="27"/>
      <c r="G464" s="27"/>
      <c r="H464" s="27"/>
      <c r="I464" s="27"/>
      <c r="J464" s="27"/>
    </row>
    <row r="465" spans="2:10" x14ac:dyDescent="0.2">
      <c r="B465" s="27"/>
      <c r="C465" s="27"/>
      <c r="D465" s="27"/>
      <c r="E465" s="27"/>
      <c r="F465" s="27"/>
      <c r="G465" s="27"/>
      <c r="H465" s="27"/>
      <c r="I465" s="27"/>
      <c r="J465" s="27"/>
    </row>
    <row r="466" spans="2:10" x14ac:dyDescent="0.2">
      <c r="B466" s="27"/>
      <c r="C466" s="27"/>
      <c r="D466" s="27"/>
      <c r="E466" s="27"/>
      <c r="F466" s="27"/>
      <c r="G466" s="27"/>
      <c r="H466" s="27"/>
      <c r="I466" s="27"/>
      <c r="J466" s="27"/>
    </row>
    <row r="467" spans="2:10" x14ac:dyDescent="0.2">
      <c r="B467" s="27"/>
      <c r="C467" s="27"/>
      <c r="D467" s="27"/>
      <c r="E467" s="27"/>
      <c r="F467" s="27"/>
      <c r="G467" s="27"/>
      <c r="H467" s="27"/>
      <c r="I467" s="27"/>
      <c r="J467" s="27"/>
    </row>
    <row r="468" spans="2:10" x14ac:dyDescent="0.2">
      <c r="B468" s="27"/>
      <c r="C468" s="27"/>
      <c r="D468" s="27"/>
      <c r="E468" s="27"/>
      <c r="F468" s="27"/>
      <c r="G468" s="27"/>
      <c r="H468" s="27"/>
      <c r="I468" s="27"/>
      <c r="J468" s="27"/>
    </row>
    <row r="469" spans="2:10" x14ac:dyDescent="0.2">
      <c r="B469" s="27"/>
      <c r="C469" s="27"/>
      <c r="D469" s="27"/>
      <c r="E469" s="27"/>
      <c r="F469" s="27"/>
      <c r="G469" s="27"/>
      <c r="H469" s="27"/>
      <c r="I469" s="27"/>
      <c r="J469" s="27"/>
    </row>
    <row r="470" spans="2:10" x14ac:dyDescent="0.2">
      <c r="B470" s="27"/>
      <c r="C470" s="27"/>
      <c r="D470" s="27"/>
      <c r="E470" s="27"/>
      <c r="F470" s="27"/>
      <c r="G470" s="27"/>
      <c r="H470" s="27"/>
      <c r="I470" s="27"/>
      <c r="J470" s="27"/>
    </row>
    <row r="471" spans="2:10" x14ac:dyDescent="0.2">
      <c r="B471" s="27"/>
      <c r="C471" s="27"/>
      <c r="D471" s="27"/>
      <c r="E471" s="27"/>
      <c r="F471" s="27"/>
      <c r="G471" s="27"/>
      <c r="H471" s="27"/>
      <c r="I471" s="27"/>
      <c r="J471" s="27"/>
    </row>
    <row r="472" spans="2:10" x14ac:dyDescent="0.2">
      <c r="B472" s="27"/>
      <c r="C472" s="27"/>
      <c r="D472" s="27"/>
      <c r="E472" s="27"/>
      <c r="F472" s="27"/>
      <c r="G472" s="27"/>
      <c r="H472" s="27"/>
      <c r="I472" s="27"/>
      <c r="J472" s="27"/>
    </row>
    <row r="473" spans="2:10" x14ac:dyDescent="0.2">
      <c r="B473" s="27"/>
      <c r="C473" s="27"/>
      <c r="D473" s="27"/>
      <c r="E473" s="27"/>
      <c r="F473" s="27"/>
      <c r="G473" s="27"/>
      <c r="H473" s="27"/>
      <c r="I473" s="27"/>
      <c r="J473" s="27"/>
    </row>
    <row r="474" spans="2:10" x14ac:dyDescent="0.2">
      <c r="B474" s="27"/>
      <c r="C474" s="27"/>
      <c r="D474" s="27"/>
      <c r="E474" s="27"/>
      <c r="F474" s="27"/>
      <c r="G474" s="27"/>
      <c r="H474" s="27"/>
      <c r="I474" s="27"/>
      <c r="J474" s="27"/>
    </row>
    <row r="475" spans="2:10" x14ac:dyDescent="0.2">
      <c r="B475" s="27"/>
      <c r="C475" s="27"/>
      <c r="D475" s="27"/>
      <c r="E475" s="27"/>
      <c r="F475" s="27"/>
      <c r="G475" s="27"/>
      <c r="H475" s="27"/>
      <c r="I475" s="27"/>
      <c r="J475" s="27"/>
    </row>
    <row r="476" spans="2:10" x14ac:dyDescent="0.2">
      <c r="B476" s="27"/>
      <c r="C476" s="27"/>
      <c r="D476" s="27"/>
      <c r="E476" s="27"/>
      <c r="F476" s="27"/>
      <c r="G476" s="27"/>
      <c r="H476" s="27"/>
      <c r="I476" s="27"/>
      <c r="J476" s="27"/>
    </row>
    <row r="477" spans="2:10" x14ac:dyDescent="0.2">
      <c r="B477" s="27"/>
      <c r="C477" s="27"/>
      <c r="D477" s="27"/>
      <c r="E477" s="27"/>
      <c r="F477" s="27"/>
      <c r="G477" s="27"/>
      <c r="H477" s="27"/>
      <c r="I477" s="27"/>
      <c r="J477" s="27"/>
    </row>
    <row r="478" spans="2:10" x14ac:dyDescent="0.2">
      <c r="B478" s="27"/>
      <c r="C478" s="27"/>
      <c r="D478" s="27"/>
      <c r="E478" s="27"/>
      <c r="F478" s="27"/>
      <c r="G478" s="27"/>
      <c r="H478" s="27"/>
      <c r="I478" s="27"/>
      <c r="J478" s="27"/>
    </row>
    <row r="479" spans="2:10" x14ac:dyDescent="0.2">
      <c r="B479" s="27"/>
      <c r="C479" s="27"/>
      <c r="D479" s="27"/>
      <c r="E479" s="27"/>
      <c r="F479" s="27"/>
      <c r="G479" s="27"/>
      <c r="H479" s="27"/>
      <c r="I479" s="27"/>
      <c r="J479" s="27"/>
    </row>
    <row r="480" spans="2:10" x14ac:dyDescent="0.2">
      <c r="B480" s="27"/>
      <c r="C480" s="27"/>
      <c r="D480" s="27"/>
      <c r="E480" s="27"/>
      <c r="F480" s="27"/>
      <c r="G480" s="27"/>
      <c r="H480" s="27"/>
      <c r="I480" s="27"/>
      <c r="J480" s="27"/>
    </row>
    <row r="481" spans="2:10" x14ac:dyDescent="0.2">
      <c r="B481" s="27"/>
      <c r="C481" s="27"/>
      <c r="D481" s="27"/>
      <c r="E481" s="27"/>
      <c r="F481" s="27"/>
      <c r="G481" s="27"/>
      <c r="H481" s="27"/>
      <c r="I481" s="27"/>
      <c r="J481" s="27"/>
    </row>
    <row r="482" spans="2:10" x14ac:dyDescent="0.2">
      <c r="B482" s="27"/>
      <c r="C482" s="27"/>
      <c r="D482" s="27"/>
      <c r="E482" s="27"/>
      <c r="F482" s="27"/>
      <c r="G482" s="27"/>
      <c r="H482" s="27"/>
      <c r="I482" s="27"/>
      <c r="J482" s="27"/>
    </row>
    <row r="483" spans="2:10" x14ac:dyDescent="0.2">
      <c r="B483" s="27"/>
      <c r="C483" s="27"/>
      <c r="D483" s="27"/>
      <c r="E483" s="27"/>
      <c r="F483" s="27"/>
      <c r="G483" s="27"/>
      <c r="H483" s="27"/>
      <c r="I483" s="27"/>
      <c r="J483" s="27"/>
    </row>
    <row r="484" spans="2:10" x14ac:dyDescent="0.2">
      <c r="B484" s="27"/>
      <c r="C484" s="27"/>
      <c r="D484" s="27"/>
      <c r="E484" s="27"/>
      <c r="F484" s="27"/>
      <c r="G484" s="27"/>
      <c r="H484" s="27"/>
      <c r="I484" s="27"/>
      <c r="J484" s="27"/>
    </row>
    <row r="485" spans="2:10" x14ac:dyDescent="0.2">
      <c r="B485" s="27"/>
      <c r="C485" s="27"/>
      <c r="D485" s="27"/>
      <c r="E485" s="27"/>
      <c r="F485" s="27"/>
      <c r="G485" s="27"/>
      <c r="H485" s="27"/>
      <c r="I485" s="27"/>
      <c r="J485" s="27"/>
    </row>
    <row r="486" spans="2:10" x14ac:dyDescent="0.2">
      <c r="B486" s="27"/>
      <c r="C486" s="27"/>
      <c r="D486" s="27"/>
      <c r="E486" s="27"/>
      <c r="F486" s="27"/>
      <c r="G486" s="27"/>
      <c r="H486" s="27"/>
      <c r="I486" s="27"/>
      <c r="J486" s="27"/>
    </row>
    <row r="487" spans="2:10" x14ac:dyDescent="0.2">
      <c r="B487" s="27"/>
      <c r="C487" s="27"/>
      <c r="D487" s="27"/>
      <c r="E487" s="27"/>
      <c r="F487" s="27"/>
      <c r="G487" s="27"/>
      <c r="H487" s="27"/>
      <c r="I487" s="27"/>
      <c r="J487" s="27"/>
    </row>
    <row r="488" spans="2:10" x14ac:dyDescent="0.2">
      <c r="B488" s="27"/>
      <c r="C488" s="27"/>
      <c r="D488" s="27"/>
      <c r="E488" s="27"/>
      <c r="F488" s="27"/>
      <c r="G488" s="27"/>
      <c r="H488" s="27"/>
      <c r="I488" s="27"/>
      <c r="J488" s="27"/>
    </row>
    <row r="489" spans="2:10" x14ac:dyDescent="0.2">
      <c r="B489" s="27"/>
      <c r="C489" s="27"/>
      <c r="D489" s="27"/>
      <c r="E489" s="27"/>
      <c r="F489" s="27"/>
      <c r="G489" s="27"/>
      <c r="H489" s="27"/>
      <c r="I489" s="27"/>
      <c r="J489" s="27"/>
    </row>
    <row r="490" spans="2:10" x14ac:dyDescent="0.2">
      <c r="B490" s="27"/>
      <c r="C490" s="27"/>
      <c r="D490" s="27"/>
      <c r="E490" s="27"/>
      <c r="F490" s="27"/>
      <c r="G490" s="27"/>
      <c r="H490" s="27"/>
      <c r="I490" s="27"/>
      <c r="J490" s="27"/>
    </row>
    <row r="491" spans="2:10" x14ac:dyDescent="0.2">
      <c r="B491" s="27"/>
      <c r="C491" s="27"/>
      <c r="D491" s="27"/>
      <c r="E491" s="27"/>
      <c r="F491" s="27"/>
      <c r="G491" s="27"/>
      <c r="H491" s="27"/>
      <c r="I491" s="27"/>
      <c r="J491" s="27"/>
    </row>
    <row r="492" spans="2:10" x14ac:dyDescent="0.2">
      <c r="B492" s="27"/>
      <c r="C492" s="27"/>
      <c r="D492" s="27"/>
      <c r="E492" s="27"/>
      <c r="F492" s="27"/>
      <c r="G492" s="27"/>
      <c r="H492" s="27"/>
      <c r="I492" s="27"/>
      <c r="J492" s="27"/>
    </row>
    <row r="493" spans="2:10" x14ac:dyDescent="0.2">
      <c r="B493" s="27"/>
      <c r="C493" s="27"/>
      <c r="D493" s="27"/>
      <c r="E493" s="27"/>
      <c r="F493" s="27"/>
      <c r="G493" s="27"/>
      <c r="H493" s="27"/>
      <c r="I493" s="27"/>
      <c r="J493" s="27"/>
    </row>
    <row r="494" spans="2:10" x14ac:dyDescent="0.2">
      <c r="B494" s="27"/>
      <c r="C494" s="27"/>
      <c r="D494" s="27"/>
      <c r="E494" s="27"/>
      <c r="F494" s="27"/>
      <c r="G494" s="27"/>
      <c r="H494" s="27"/>
      <c r="I494" s="27"/>
      <c r="J494" s="27"/>
    </row>
    <row r="495" spans="2:10" x14ac:dyDescent="0.2">
      <c r="B495" s="27"/>
      <c r="C495" s="27"/>
      <c r="D495" s="27"/>
      <c r="E495" s="27"/>
      <c r="F495" s="27"/>
      <c r="G495" s="27"/>
      <c r="H495" s="27"/>
      <c r="I495" s="27"/>
      <c r="J495" s="27"/>
    </row>
    <row r="496" spans="2:10" x14ac:dyDescent="0.2">
      <c r="B496" s="27"/>
      <c r="C496" s="27"/>
      <c r="D496" s="27"/>
      <c r="E496" s="27"/>
      <c r="F496" s="27"/>
      <c r="G496" s="27"/>
      <c r="H496" s="27"/>
      <c r="I496" s="27"/>
      <c r="J496" s="27"/>
    </row>
    <row r="497" spans="2:10" x14ac:dyDescent="0.2">
      <c r="B497" s="27"/>
      <c r="C497" s="27"/>
      <c r="D497" s="27"/>
      <c r="E497" s="27"/>
      <c r="F497" s="27"/>
      <c r="G497" s="27"/>
      <c r="H497" s="27"/>
      <c r="I497" s="27"/>
      <c r="J497" s="27"/>
    </row>
    <row r="498" spans="2:10" x14ac:dyDescent="0.2">
      <c r="B498" s="27"/>
      <c r="C498" s="27"/>
      <c r="D498" s="27"/>
      <c r="E498" s="27"/>
      <c r="F498" s="27"/>
      <c r="G498" s="27"/>
      <c r="H498" s="27"/>
      <c r="I498" s="27"/>
      <c r="J498" s="27"/>
    </row>
    <row r="499" spans="2:10" x14ac:dyDescent="0.2">
      <c r="B499" s="27"/>
      <c r="C499" s="27"/>
      <c r="D499" s="27"/>
      <c r="E499" s="27"/>
      <c r="F499" s="27"/>
      <c r="G499" s="27"/>
      <c r="H499" s="27"/>
      <c r="I499" s="27"/>
      <c r="J499" s="27"/>
    </row>
    <row r="500" spans="2:10" x14ac:dyDescent="0.2">
      <c r="B500" s="27"/>
      <c r="C500" s="27"/>
      <c r="D500" s="27"/>
      <c r="E500" s="27"/>
      <c r="F500" s="27"/>
      <c r="G500" s="27"/>
      <c r="H500" s="27"/>
      <c r="I500" s="27"/>
      <c r="J500" s="27"/>
    </row>
    <row r="501" spans="2:10" x14ac:dyDescent="0.2">
      <c r="B501" s="27"/>
      <c r="C501" s="27"/>
      <c r="D501" s="27"/>
      <c r="E501" s="27"/>
      <c r="F501" s="27"/>
      <c r="G501" s="27"/>
      <c r="H501" s="27"/>
      <c r="I501" s="27"/>
      <c r="J501" s="27"/>
    </row>
    <row r="502" spans="2:10" x14ac:dyDescent="0.2">
      <c r="B502" s="27"/>
      <c r="C502" s="27"/>
      <c r="D502" s="27"/>
      <c r="E502" s="27"/>
      <c r="F502" s="27"/>
      <c r="G502" s="27"/>
      <c r="H502" s="27"/>
      <c r="I502" s="27"/>
      <c r="J502" s="27"/>
    </row>
    <row r="503" spans="2:10" x14ac:dyDescent="0.2">
      <c r="B503" s="27"/>
      <c r="C503" s="27"/>
      <c r="D503" s="27"/>
      <c r="E503" s="27"/>
      <c r="F503" s="27"/>
      <c r="G503" s="27"/>
      <c r="H503" s="27"/>
      <c r="I503" s="27"/>
      <c r="J503" s="27"/>
    </row>
    <row r="504" spans="2:10" x14ac:dyDescent="0.2">
      <c r="B504" s="27"/>
      <c r="C504" s="27"/>
      <c r="D504" s="27"/>
      <c r="E504" s="27"/>
      <c r="F504" s="27"/>
      <c r="G504" s="27"/>
      <c r="H504" s="27"/>
      <c r="I504" s="27"/>
      <c r="J504" s="27"/>
    </row>
    <row r="505" spans="2:10" x14ac:dyDescent="0.2">
      <c r="B505" s="27"/>
      <c r="C505" s="27"/>
      <c r="D505" s="27"/>
      <c r="E505" s="27"/>
      <c r="F505" s="27"/>
      <c r="G505" s="27"/>
      <c r="H505" s="27"/>
      <c r="I505" s="27"/>
      <c r="J505" s="27"/>
    </row>
    <row r="506" spans="2:10" x14ac:dyDescent="0.2">
      <c r="B506" s="27"/>
      <c r="C506" s="27"/>
      <c r="D506" s="27"/>
      <c r="E506" s="27"/>
      <c r="F506" s="27"/>
      <c r="G506" s="27"/>
      <c r="H506" s="27"/>
      <c r="I506" s="27"/>
      <c r="J506" s="27"/>
    </row>
    <row r="507" spans="2:10" x14ac:dyDescent="0.2">
      <c r="B507" s="27"/>
      <c r="C507" s="27"/>
      <c r="D507" s="27"/>
      <c r="E507" s="27"/>
      <c r="F507" s="27"/>
      <c r="G507" s="27"/>
      <c r="H507" s="27"/>
      <c r="I507" s="27"/>
      <c r="J507" s="27"/>
    </row>
    <row r="508" spans="2:10" x14ac:dyDescent="0.2">
      <c r="B508" s="27"/>
      <c r="C508" s="27"/>
      <c r="D508" s="27"/>
      <c r="E508" s="27"/>
      <c r="F508" s="27"/>
      <c r="G508" s="27"/>
      <c r="H508" s="27"/>
      <c r="I508" s="27"/>
      <c r="J508" s="27"/>
    </row>
    <row r="509" spans="2:10" x14ac:dyDescent="0.2">
      <c r="B509" s="27"/>
      <c r="C509" s="27"/>
      <c r="D509" s="27"/>
      <c r="E509" s="27"/>
      <c r="F509" s="27"/>
      <c r="G509" s="27"/>
      <c r="H509" s="27"/>
      <c r="I509" s="27"/>
      <c r="J509" s="27"/>
    </row>
    <row r="510" spans="2:10" x14ac:dyDescent="0.2">
      <c r="B510" s="27"/>
      <c r="C510" s="27"/>
      <c r="D510" s="27"/>
      <c r="E510" s="27"/>
      <c r="F510" s="27"/>
      <c r="G510" s="27"/>
      <c r="H510" s="27"/>
      <c r="I510" s="27"/>
      <c r="J510" s="27"/>
    </row>
    <row r="511" spans="2:10" x14ac:dyDescent="0.2">
      <c r="B511" s="27"/>
      <c r="C511" s="27"/>
      <c r="D511" s="27"/>
      <c r="E511" s="27"/>
      <c r="F511" s="27"/>
      <c r="G511" s="27"/>
      <c r="H511" s="27"/>
      <c r="I511" s="27"/>
      <c r="J511" s="27"/>
    </row>
    <row r="512" spans="2:10" x14ac:dyDescent="0.2">
      <c r="B512" s="27"/>
      <c r="C512" s="27"/>
      <c r="D512" s="27"/>
      <c r="E512" s="27"/>
      <c r="F512" s="27"/>
      <c r="G512" s="27"/>
      <c r="H512" s="27"/>
      <c r="I512" s="27"/>
      <c r="J512" s="27"/>
    </row>
    <row r="513" spans="2:10" x14ac:dyDescent="0.2">
      <c r="B513" s="27"/>
      <c r="C513" s="27"/>
      <c r="D513" s="27"/>
      <c r="E513" s="27"/>
      <c r="F513" s="27"/>
      <c r="G513" s="27"/>
      <c r="H513" s="27"/>
      <c r="I513" s="27"/>
      <c r="J513" s="27"/>
    </row>
    <row r="514" spans="2:10" x14ac:dyDescent="0.2">
      <c r="B514" s="27"/>
      <c r="C514" s="27"/>
      <c r="D514" s="27"/>
      <c r="E514" s="27"/>
      <c r="F514" s="27"/>
      <c r="G514" s="27"/>
      <c r="H514" s="27"/>
      <c r="I514" s="27"/>
      <c r="J514" s="27"/>
    </row>
    <row r="515" spans="2:10" x14ac:dyDescent="0.2">
      <c r="B515" s="27"/>
      <c r="C515" s="27"/>
      <c r="D515" s="27"/>
      <c r="E515" s="27"/>
      <c r="F515" s="27"/>
      <c r="G515" s="27"/>
      <c r="H515" s="27"/>
      <c r="I515" s="27"/>
      <c r="J515" s="27"/>
    </row>
    <row r="516" spans="2:10" x14ac:dyDescent="0.2">
      <c r="B516" s="27"/>
      <c r="C516" s="27"/>
      <c r="D516" s="27"/>
      <c r="E516" s="27"/>
      <c r="F516" s="27"/>
      <c r="G516" s="27"/>
      <c r="H516" s="27"/>
      <c r="I516" s="27"/>
      <c r="J516" s="27"/>
    </row>
    <row r="517" spans="2:10" x14ac:dyDescent="0.2">
      <c r="B517" s="27"/>
      <c r="C517" s="27"/>
      <c r="D517" s="27"/>
      <c r="E517" s="27"/>
      <c r="F517" s="27"/>
      <c r="G517" s="27"/>
      <c r="H517" s="27"/>
      <c r="I517" s="27"/>
      <c r="J517" s="27"/>
    </row>
    <row r="518" spans="2:10" x14ac:dyDescent="0.2">
      <c r="B518" s="27"/>
      <c r="C518" s="27"/>
      <c r="D518" s="27"/>
      <c r="E518" s="27"/>
      <c r="F518" s="27"/>
      <c r="G518" s="27"/>
      <c r="H518" s="27"/>
      <c r="I518" s="27"/>
      <c r="J518" s="27"/>
    </row>
    <row r="519" spans="2:10" x14ac:dyDescent="0.2">
      <c r="B519" s="27"/>
      <c r="C519" s="27"/>
      <c r="D519" s="27"/>
      <c r="E519" s="27"/>
      <c r="F519" s="27"/>
      <c r="G519" s="27"/>
      <c r="H519" s="27"/>
      <c r="I519" s="27"/>
      <c r="J519" s="27"/>
    </row>
    <row r="520" spans="2:10" x14ac:dyDescent="0.2">
      <c r="B520" s="27"/>
      <c r="C520" s="27"/>
      <c r="D520" s="27"/>
      <c r="E520" s="27"/>
      <c r="F520" s="27"/>
      <c r="G520" s="27"/>
      <c r="H520" s="27"/>
      <c r="I520" s="27"/>
      <c r="J520" s="27"/>
    </row>
    <row r="521" spans="2:10" x14ac:dyDescent="0.2">
      <c r="B521" s="27"/>
      <c r="C521" s="27"/>
      <c r="D521" s="27"/>
      <c r="E521" s="27"/>
      <c r="F521" s="27"/>
      <c r="G521" s="27"/>
      <c r="H521" s="27"/>
      <c r="I521" s="27"/>
      <c r="J521" s="27"/>
    </row>
    <row r="522" spans="2:10" x14ac:dyDescent="0.2">
      <c r="B522" s="27"/>
      <c r="C522" s="27"/>
      <c r="D522" s="27"/>
      <c r="E522" s="27"/>
      <c r="F522" s="27"/>
      <c r="G522" s="27"/>
      <c r="H522" s="27"/>
      <c r="I522" s="27"/>
      <c r="J522" s="27"/>
    </row>
    <row r="523" spans="2:10" x14ac:dyDescent="0.2">
      <c r="B523" s="27"/>
      <c r="C523" s="27"/>
      <c r="D523" s="27"/>
      <c r="E523" s="27"/>
      <c r="F523" s="27"/>
      <c r="G523" s="27"/>
      <c r="H523" s="27"/>
      <c r="I523" s="27"/>
      <c r="J523" s="27"/>
    </row>
    <row r="524" spans="2:10" x14ac:dyDescent="0.2">
      <c r="B524" s="27"/>
      <c r="C524" s="27"/>
      <c r="D524" s="27"/>
      <c r="E524" s="27"/>
      <c r="F524" s="27"/>
      <c r="G524" s="27"/>
      <c r="H524" s="27"/>
      <c r="I524" s="27"/>
      <c r="J524" s="27"/>
    </row>
    <row r="525" spans="2:10" x14ac:dyDescent="0.2">
      <c r="B525" s="27"/>
      <c r="C525" s="27"/>
      <c r="D525" s="27"/>
      <c r="E525" s="27"/>
      <c r="F525" s="27"/>
      <c r="G525" s="27"/>
      <c r="H525" s="27"/>
      <c r="I525" s="27"/>
      <c r="J525" s="27"/>
    </row>
    <row r="526" spans="2:10" x14ac:dyDescent="0.2">
      <c r="B526" s="27"/>
      <c r="C526" s="27"/>
      <c r="D526" s="27"/>
      <c r="E526" s="27"/>
      <c r="F526" s="27"/>
      <c r="G526" s="27"/>
      <c r="H526" s="27"/>
      <c r="I526" s="27"/>
      <c r="J526" s="27"/>
    </row>
    <row r="527" spans="2:10" x14ac:dyDescent="0.2">
      <c r="B527" s="27"/>
      <c r="C527" s="27"/>
      <c r="D527" s="27"/>
      <c r="E527" s="27"/>
      <c r="F527" s="27"/>
      <c r="G527" s="27"/>
      <c r="H527" s="27"/>
      <c r="I527" s="27"/>
      <c r="J527" s="27"/>
    </row>
    <row r="528" spans="2:10" x14ac:dyDescent="0.2">
      <c r="B528" s="27"/>
      <c r="C528" s="27"/>
      <c r="D528" s="27"/>
      <c r="E528" s="27"/>
      <c r="F528" s="27"/>
      <c r="G528" s="27"/>
      <c r="H528" s="27"/>
      <c r="I528" s="27"/>
      <c r="J528" s="27"/>
    </row>
    <row r="529" spans="2:10" x14ac:dyDescent="0.2">
      <c r="B529" s="27"/>
      <c r="C529" s="27"/>
      <c r="D529" s="27"/>
      <c r="E529" s="27"/>
      <c r="F529" s="27"/>
      <c r="G529" s="27"/>
      <c r="H529" s="27"/>
      <c r="I529" s="27"/>
      <c r="J529" s="27"/>
    </row>
    <row r="530" spans="2:10" x14ac:dyDescent="0.2">
      <c r="B530" s="27"/>
      <c r="C530" s="27"/>
      <c r="D530" s="27"/>
      <c r="E530" s="27"/>
      <c r="F530" s="27"/>
      <c r="G530" s="27"/>
      <c r="H530" s="27"/>
      <c r="I530" s="27"/>
      <c r="J530" s="27"/>
    </row>
    <row r="531" spans="2:10" x14ac:dyDescent="0.2">
      <c r="B531" s="27"/>
      <c r="C531" s="27"/>
      <c r="D531" s="27"/>
      <c r="E531" s="27"/>
      <c r="F531" s="27"/>
      <c r="G531" s="27"/>
      <c r="H531" s="27"/>
      <c r="I531" s="27"/>
      <c r="J531" s="27"/>
    </row>
    <row r="532" spans="2:10" x14ac:dyDescent="0.2">
      <c r="B532" s="27"/>
      <c r="C532" s="27"/>
      <c r="D532" s="27"/>
      <c r="E532" s="27"/>
      <c r="F532" s="27"/>
      <c r="G532" s="27"/>
      <c r="H532" s="27"/>
      <c r="I532" s="27"/>
      <c r="J532" s="27"/>
    </row>
    <row r="533" spans="2:10" x14ac:dyDescent="0.2">
      <c r="B533" s="27"/>
      <c r="C533" s="27"/>
      <c r="D533" s="27"/>
      <c r="E533" s="27"/>
      <c r="F533" s="27"/>
      <c r="G533" s="27"/>
      <c r="H533" s="27"/>
      <c r="I533" s="27"/>
      <c r="J533" s="27"/>
    </row>
    <row r="534" spans="2:10" x14ac:dyDescent="0.2">
      <c r="B534" s="27"/>
      <c r="C534" s="27"/>
      <c r="D534" s="27"/>
      <c r="E534" s="27"/>
      <c r="F534" s="27"/>
      <c r="G534" s="27"/>
      <c r="H534" s="27"/>
      <c r="I534" s="27"/>
      <c r="J534" s="27"/>
    </row>
    <row r="535" spans="2:10" x14ac:dyDescent="0.2">
      <c r="B535" s="27"/>
      <c r="C535" s="27"/>
      <c r="D535" s="27"/>
      <c r="E535" s="27"/>
      <c r="F535" s="27"/>
      <c r="G535" s="27"/>
      <c r="H535" s="27"/>
      <c r="I535" s="27"/>
      <c r="J535" s="27"/>
    </row>
    <row r="536" spans="2:10" x14ac:dyDescent="0.2">
      <c r="B536" s="27"/>
      <c r="C536" s="27"/>
      <c r="D536" s="27"/>
      <c r="E536" s="27"/>
      <c r="F536" s="27"/>
      <c r="G536" s="27"/>
      <c r="H536" s="27"/>
      <c r="I536" s="27"/>
      <c r="J536" s="27"/>
    </row>
    <row r="537" spans="2:10" x14ac:dyDescent="0.2">
      <c r="B537" s="27"/>
      <c r="C537" s="27"/>
      <c r="D537" s="27"/>
      <c r="E537" s="27"/>
      <c r="F537" s="27"/>
      <c r="G537" s="27"/>
      <c r="H537" s="27"/>
      <c r="I537" s="27"/>
      <c r="J537" s="27"/>
    </row>
    <row r="538" spans="2:10" x14ac:dyDescent="0.2">
      <c r="B538" s="27"/>
      <c r="C538" s="27"/>
      <c r="D538" s="27"/>
      <c r="E538" s="27"/>
      <c r="F538" s="27"/>
      <c r="G538" s="27"/>
      <c r="H538" s="27"/>
      <c r="I538" s="27"/>
      <c r="J538" s="27"/>
    </row>
    <row r="539" spans="2:10" x14ac:dyDescent="0.2">
      <c r="B539" s="27"/>
      <c r="C539" s="27"/>
      <c r="D539" s="27"/>
      <c r="E539" s="27"/>
      <c r="F539" s="27"/>
      <c r="G539" s="27"/>
      <c r="H539" s="27"/>
      <c r="I539" s="27"/>
      <c r="J539" s="27"/>
    </row>
    <row r="540" spans="2:10" x14ac:dyDescent="0.2">
      <c r="B540" s="27"/>
      <c r="C540" s="27"/>
      <c r="D540" s="27"/>
      <c r="E540" s="27"/>
      <c r="F540" s="27"/>
      <c r="G540" s="27"/>
      <c r="H540" s="27"/>
      <c r="I540" s="27"/>
      <c r="J540" s="27"/>
    </row>
    <row r="541" spans="2:10" x14ac:dyDescent="0.2">
      <c r="B541" s="27"/>
      <c r="C541" s="27"/>
      <c r="D541" s="27"/>
      <c r="E541" s="27"/>
      <c r="F541" s="27"/>
      <c r="G541" s="27"/>
      <c r="H541" s="27"/>
      <c r="I541" s="27"/>
      <c r="J541" s="27"/>
    </row>
    <row r="542" spans="2:10" x14ac:dyDescent="0.2">
      <c r="B542" s="27"/>
      <c r="C542" s="27"/>
      <c r="D542" s="27"/>
      <c r="E542" s="27"/>
      <c r="F542" s="27"/>
      <c r="G542" s="27"/>
      <c r="H542" s="27"/>
      <c r="I542" s="27"/>
      <c r="J542" s="27"/>
    </row>
    <row r="543" spans="2:10" x14ac:dyDescent="0.2">
      <c r="B543" s="27"/>
      <c r="C543" s="27"/>
      <c r="D543" s="27"/>
      <c r="E543" s="27"/>
      <c r="F543" s="27"/>
      <c r="G543" s="27"/>
      <c r="H543" s="27"/>
      <c r="I543" s="27"/>
      <c r="J543" s="27"/>
    </row>
    <row r="544" spans="2:10" x14ac:dyDescent="0.2">
      <c r="B544" s="27"/>
      <c r="C544" s="27"/>
      <c r="D544" s="27"/>
      <c r="E544" s="27"/>
      <c r="F544" s="27"/>
      <c r="G544" s="27"/>
      <c r="H544" s="27"/>
      <c r="I544" s="27"/>
      <c r="J544" s="27"/>
    </row>
    <row r="545" spans="2:10" x14ac:dyDescent="0.2">
      <c r="B545" s="27"/>
      <c r="C545" s="27"/>
      <c r="D545" s="27"/>
      <c r="E545" s="27"/>
      <c r="F545" s="27"/>
      <c r="G545" s="27"/>
      <c r="H545" s="27"/>
      <c r="I545" s="27"/>
      <c r="J545" s="27"/>
    </row>
    <row r="546" spans="2:10" x14ac:dyDescent="0.2">
      <c r="B546" s="27"/>
      <c r="C546" s="27"/>
      <c r="D546" s="27"/>
      <c r="E546" s="27"/>
      <c r="F546" s="27"/>
      <c r="G546" s="27"/>
      <c r="H546" s="27"/>
      <c r="I546" s="27"/>
      <c r="J546" s="27"/>
    </row>
    <row r="547" spans="2:10" x14ac:dyDescent="0.2">
      <c r="B547" s="27"/>
      <c r="C547" s="27"/>
      <c r="D547" s="27"/>
      <c r="E547" s="27"/>
      <c r="F547" s="27"/>
      <c r="G547" s="27"/>
      <c r="H547" s="27"/>
      <c r="I547" s="27"/>
      <c r="J547" s="27"/>
    </row>
    <row r="548" spans="2:10" x14ac:dyDescent="0.2">
      <c r="B548" s="27"/>
      <c r="C548" s="27"/>
      <c r="D548" s="27"/>
      <c r="E548" s="27"/>
      <c r="F548" s="27"/>
      <c r="G548" s="27"/>
      <c r="H548" s="27"/>
      <c r="I548" s="27"/>
      <c r="J548" s="27"/>
    </row>
    <row r="549" spans="2:10" x14ac:dyDescent="0.2">
      <c r="B549" s="27"/>
      <c r="C549" s="27"/>
      <c r="D549" s="27"/>
      <c r="E549" s="27"/>
      <c r="F549" s="27"/>
      <c r="G549" s="27"/>
      <c r="H549" s="27"/>
      <c r="I549" s="27"/>
      <c r="J549" s="27"/>
    </row>
    <row r="550" spans="2:10" x14ac:dyDescent="0.2">
      <c r="B550" s="27"/>
      <c r="C550" s="27"/>
      <c r="D550" s="27"/>
      <c r="E550" s="27"/>
      <c r="F550" s="27"/>
      <c r="G550" s="27"/>
      <c r="H550" s="27"/>
      <c r="I550" s="27"/>
      <c r="J550" s="27"/>
    </row>
    <row r="551" spans="2:10" x14ac:dyDescent="0.2">
      <c r="B551" s="27"/>
      <c r="C551" s="27"/>
      <c r="D551" s="27"/>
      <c r="E551" s="27"/>
      <c r="F551" s="27"/>
      <c r="G551" s="27"/>
      <c r="H551" s="27"/>
      <c r="I551" s="27"/>
      <c r="J551" s="27"/>
    </row>
    <row r="552" spans="2:10" x14ac:dyDescent="0.2">
      <c r="B552" s="27"/>
      <c r="C552" s="27"/>
      <c r="D552" s="27"/>
      <c r="E552" s="27"/>
      <c r="F552" s="27"/>
      <c r="G552" s="27"/>
      <c r="H552" s="27"/>
      <c r="I552" s="27"/>
      <c r="J552" s="27"/>
    </row>
    <row r="553" spans="2:10" x14ac:dyDescent="0.2">
      <c r="B553" s="27"/>
      <c r="C553" s="27"/>
      <c r="D553" s="27"/>
      <c r="E553" s="27"/>
      <c r="F553" s="27"/>
      <c r="G553" s="27"/>
      <c r="H553" s="27"/>
      <c r="I553" s="27"/>
      <c r="J553" s="27"/>
    </row>
    <row r="554" spans="2:10" x14ac:dyDescent="0.2">
      <c r="B554" s="27"/>
      <c r="C554" s="27"/>
      <c r="D554" s="27"/>
      <c r="E554" s="27"/>
      <c r="F554" s="27"/>
      <c r="G554" s="27"/>
      <c r="H554" s="27"/>
      <c r="I554" s="27"/>
      <c r="J554" s="27"/>
    </row>
    <row r="555" spans="2:10" x14ac:dyDescent="0.2">
      <c r="B555" s="27"/>
      <c r="C555" s="27"/>
      <c r="D555" s="27"/>
      <c r="E555" s="27"/>
      <c r="F555" s="27"/>
      <c r="G555" s="27"/>
      <c r="H555" s="27"/>
      <c r="I555" s="27"/>
      <c r="J555" s="27"/>
    </row>
    <row r="556" spans="2:10" x14ac:dyDescent="0.2">
      <c r="B556" s="27"/>
      <c r="C556" s="27"/>
      <c r="D556" s="27"/>
      <c r="E556" s="27"/>
      <c r="F556" s="27"/>
      <c r="G556" s="27"/>
      <c r="H556" s="27"/>
      <c r="I556" s="27"/>
      <c r="J556" s="27"/>
    </row>
    <row r="557" spans="2:10" x14ac:dyDescent="0.2">
      <c r="B557" s="27"/>
      <c r="C557" s="27"/>
      <c r="D557" s="27"/>
      <c r="E557" s="27"/>
      <c r="F557" s="27"/>
      <c r="G557" s="27"/>
      <c r="H557" s="27"/>
      <c r="I557" s="27"/>
      <c r="J557" s="27"/>
    </row>
    <row r="558" spans="2:10" x14ac:dyDescent="0.2">
      <c r="B558" s="27"/>
      <c r="C558" s="27"/>
      <c r="D558" s="27"/>
      <c r="E558" s="27"/>
      <c r="F558" s="27"/>
      <c r="G558" s="27"/>
      <c r="H558" s="27"/>
      <c r="I558" s="27"/>
      <c r="J558" s="27"/>
    </row>
    <row r="559" spans="2:10" x14ac:dyDescent="0.2">
      <c r="B559" s="27"/>
      <c r="C559" s="27"/>
      <c r="D559" s="27"/>
      <c r="E559" s="27"/>
      <c r="F559" s="27"/>
      <c r="G559" s="27"/>
      <c r="H559" s="27"/>
      <c r="I559" s="27"/>
      <c r="J559" s="27"/>
    </row>
    <row r="560" spans="2:10" x14ac:dyDescent="0.2">
      <c r="B560" s="27"/>
      <c r="C560" s="27"/>
      <c r="D560" s="27"/>
      <c r="E560" s="27"/>
      <c r="F560" s="27"/>
      <c r="G560" s="27"/>
      <c r="H560" s="27"/>
      <c r="I560" s="27"/>
      <c r="J560" s="27"/>
    </row>
    <row r="561" spans="2:10" x14ac:dyDescent="0.2">
      <c r="B561" s="27"/>
      <c r="C561" s="27"/>
      <c r="D561" s="27"/>
      <c r="E561" s="27"/>
      <c r="F561" s="27"/>
      <c r="G561" s="27"/>
      <c r="H561" s="27"/>
      <c r="I561" s="27"/>
      <c r="J561" s="27"/>
    </row>
    <row r="562" spans="2:10" x14ac:dyDescent="0.2">
      <c r="B562" s="27"/>
      <c r="C562" s="27"/>
      <c r="D562" s="27"/>
      <c r="E562" s="27"/>
      <c r="F562" s="27"/>
      <c r="G562" s="27"/>
      <c r="H562" s="27"/>
      <c r="I562" s="27"/>
      <c r="J562" s="27"/>
    </row>
    <row r="563" spans="2:10" x14ac:dyDescent="0.2">
      <c r="B563" s="27"/>
      <c r="C563" s="27"/>
      <c r="D563" s="27"/>
      <c r="E563" s="27"/>
      <c r="F563" s="27"/>
      <c r="G563" s="27"/>
      <c r="H563" s="27"/>
      <c r="I563" s="27"/>
      <c r="J563" s="27"/>
    </row>
    <row r="564" spans="2:10" x14ac:dyDescent="0.2">
      <c r="B564" s="27"/>
      <c r="C564" s="27"/>
      <c r="D564" s="27"/>
      <c r="E564" s="27"/>
      <c r="F564" s="27"/>
      <c r="G564" s="27"/>
      <c r="H564" s="27"/>
      <c r="I564" s="27"/>
      <c r="J564" s="27"/>
    </row>
    <row r="565" spans="2:10" x14ac:dyDescent="0.2">
      <c r="B565" s="27"/>
      <c r="C565" s="27"/>
      <c r="D565" s="27"/>
      <c r="E565" s="27"/>
      <c r="F565" s="27"/>
      <c r="G565" s="27"/>
      <c r="H565" s="27"/>
      <c r="I565" s="27"/>
      <c r="J565" s="27"/>
    </row>
    <row r="566" spans="2:10" x14ac:dyDescent="0.2">
      <c r="B566" s="27"/>
      <c r="C566" s="27"/>
      <c r="D566" s="27"/>
      <c r="E566" s="27"/>
      <c r="F566" s="27"/>
      <c r="G566" s="27"/>
      <c r="H566" s="27"/>
      <c r="I566" s="27"/>
      <c r="J566" s="27"/>
    </row>
    <row r="567" spans="2:10" x14ac:dyDescent="0.2">
      <c r="B567" s="27"/>
      <c r="C567" s="27"/>
      <c r="D567" s="27"/>
      <c r="E567" s="27"/>
      <c r="F567" s="27"/>
      <c r="G567" s="27"/>
      <c r="H567" s="27"/>
      <c r="I567" s="27"/>
      <c r="J567" s="27"/>
    </row>
    <row r="568" spans="2:10" x14ac:dyDescent="0.2">
      <c r="B568" s="27"/>
      <c r="C568" s="27"/>
      <c r="D568" s="27"/>
      <c r="E568" s="27"/>
      <c r="F568" s="27"/>
      <c r="G568" s="27"/>
      <c r="H568" s="27"/>
      <c r="I568" s="27"/>
      <c r="J568" s="27"/>
    </row>
    <row r="569" spans="2:10" x14ac:dyDescent="0.2">
      <c r="B569" s="27"/>
      <c r="C569" s="27"/>
      <c r="D569" s="27"/>
      <c r="E569" s="27"/>
      <c r="F569" s="27"/>
      <c r="G569" s="27"/>
      <c r="H569" s="27"/>
      <c r="I569" s="27"/>
      <c r="J569" s="27"/>
    </row>
    <row r="570" spans="2:10" x14ac:dyDescent="0.2">
      <c r="B570" s="27"/>
      <c r="C570" s="27"/>
      <c r="D570" s="27"/>
      <c r="E570" s="27"/>
      <c r="F570" s="27"/>
      <c r="G570" s="27"/>
      <c r="H570" s="27"/>
      <c r="I570" s="27"/>
      <c r="J570" s="27"/>
    </row>
    <row r="571" spans="2:10" x14ac:dyDescent="0.2">
      <c r="B571" s="27"/>
      <c r="C571" s="27"/>
      <c r="D571" s="27"/>
      <c r="E571" s="27"/>
      <c r="F571" s="27"/>
      <c r="G571" s="27"/>
      <c r="H571" s="27"/>
      <c r="I571" s="27"/>
      <c r="J571" s="27"/>
    </row>
    <row r="572" spans="2:10" x14ac:dyDescent="0.2">
      <c r="B572" s="27"/>
      <c r="C572" s="27"/>
      <c r="D572" s="27"/>
      <c r="E572" s="27"/>
      <c r="F572" s="27"/>
      <c r="G572" s="27"/>
      <c r="H572" s="27"/>
      <c r="I572" s="27"/>
      <c r="J572" s="27"/>
    </row>
    <row r="573" spans="2:10" x14ac:dyDescent="0.2">
      <c r="B573" s="27"/>
      <c r="C573" s="27"/>
      <c r="D573" s="27"/>
      <c r="E573" s="27"/>
      <c r="F573" s="27"/>
      <c r="G573" s="27"/>
      <c r="H573" s="27"/>
      <c r="I573" s="27"/>
      <c r="J573" s="27"/>
    </row>
    <row r="574" spans="2:10" x14ac:dyDescent="0.2">
      <c r="B574" s="27"/>
      <c r="C574" s="27"/>
      <c r="D574" s="27"/>
      <c r="E574" s="27"/>
      <c r="F574" s="27"/>
      <c r="G574" s="27"/>
      <c r="H574" s="27"/>
      <c r="I574" s="27"/>
      <c r="J574" s="27"/>
    </row>
    <row r="575" spans="2:10" x14ac:dyDescent="0.2">
      <c r="B575" s="27"/>
      <c r="C575" s="27"/>
      <c r="D575" s="27"/>
      <c r="E575" s="27"/>
      <c r="F575" s="27"/>
      <c r="G575" s="27"/>
      <c r="H575" s="27"/>
      <c r="I575" s="27"/>
      <c r="J575" s="27"/>
    </row>
    <row r="576" spans="2:10" x14ac:dyDescent="0.2">
      <c r="B576" s="27"/>
      <c r="C576" s="27"/>
      <c r="D576" s="27"/>
      <c r="E576" s="27"/>
      <c r="F576" s="27"/>
      <c r="G576" s="27"/>
      <c r="H576" s="27"/>
      <c r="I576" s="27"/>
      <c r="J576" s="27"/>
    </row>
    <row r="577" spans="2:10" x14ac:dyDescent="0.2">
      <c r="B577" s="27"/>
      <c r="C577" s="27"/>
      <c r="D577" s="27"/>
      <c r="E577" s="27"/>
      <c r="F577" s="27"/>
      <c r="G577" s="27"/>
      <c r="H577" s="27"/>
      <c r="I577" s="27"/>
      <c r="J577" s="27"/>
    </row>
    <row r="578" spans="2:10" x14ac:dyDescent="0.2">
      <c r="B578" s="27"/>
      <c r="C578" s="27"/>
      <c r="D578" s="27"/>
      <c r="E578" s="27"/>
      <c r="F578" s="27"/>
      <c r="G578" s="27"/>
      <c r="H578" s="27"/>
      <c r="I578" s="27"/>
      <c r="J578" s="27"/>
    </row>
    <row r="579" spans="2:10" x14ac:dyDescent="0.2">
      <c r="B579" s="27"/>
      <c r="C579" s="27"/>
      <c r="D579" s="27"/>
      <c r="E579" s="27"/>
      <c r="F579" s="27"/>
      <c r="G579" s="27"/>
      <c r="H579" s="27"/>
      <c r="I579" s="27"/>
      <c r="J579" s="27"/>
    </row>
    <row r="580" spans="2:10" x14ac:dyDescent="0.2">
      <c r="B580" s="27"/>
      <c r="C580" s="27"/>
      <c r="D580" s="27"/>
      <c r="E580" s="27"/>
      <c r="F580" s="27"/>
      <c r="G580" s="27"/>
      <c r="H580" s="27"/>
      <c r="I580" s="27"/>
      <c r="J580" s="27"/>
    </row>
    <row r="581" spans="2:10" x14ac:dyDescent="0.2">
      <c r="B581" s="27"/>
      <c r="C581" s="27"/>
      <c r="D581" s="27"/>
      <c r="E581" s="27"/>
      <c r="F581" s="27"/>
      <c r="G581" s="27"/>
      <c r="H581" s="27"/>
      <c r="I581" s="27"/>
      <c r="J581" s="27"/>
    </row>
    <row r="582" spans="2:10" x14ac:dyDescent="0.2">
      <c r="B582" s="27"/>
      <c r="C582" s="27"/>
      <c r="D582" s="27"/>
      <c r="E582" s="27"/>
      <c r="F582" s="27"/>
      <c r="G582" s="27"/>
      <c r="H582" s="27"/>
      <c r="I582" s="27"/>
      <c r="J582" s="27"/>
    </row>
    <row r="583" spans="2:10" x14ac:dyDescent="0.2">
      <c r="B583" s="27"/>
      <c r="C583" s="27"/>
      <c r="D583" s="27"/>
      <c r="E583" s="27"/>
      <c r="F583" s="27"/>
      <c r="G583" s="27"/>
      <c r="H583" s="27"/>
      <c r="I583" s="27"/>
      <c r="J583" s="27"/>
    </row>
    <row r="584" spans="2:10" x14ac:dyDescent="0.2">
      <c r="B584" s="27"/>
      <c r="C584" s="27"/>
      <c r="D584" s="27"/>
      <c r="E584" s="27"/>
      <c r="F584" s="27"/>
      <c r="G584" s="27"/>
      <c r="H584" s="27"/>
      <c r="I584" s="27"/>
      <c r="J584" s="27"/>
    </row>
    <row r="585" spans="2:10" x14ac:dyDescent="0.2">
      <c r="B585" s="27"/>
      <c r="C585" s="27"/>
      <c r="D585" s="27"/>
      <c r="E585" s="27"/>
      <c r="F585" s="27"/>
      <c r="G585" s="27"/>
      <c r="H585" s="27"/>
      <c r="I585" s="27"/>
      <c r="J585" s="27"/>
    </row>
    <row r="586" spans="2:10" x14ac:dyDescent="0.2">
      <c r="B586" s="27"/>
      <c r="C586" s="27"/>
      <c r="D586" s="27"/>
      <c r="E586" s="27"/>
      <c r="F586" s="27"/>
      <c r="G586" s="27"/>
      <c r="H586" s="27"/>
      <c r="I586" s="27"/>
      <c r="J586" s="27"/>
    </row>
    <row r="587" spans="2:10" x14ac:dyDescent="0.2">
      <c r="B587" s="27"/>
      <c r="C587" s="27"/>
      <c r="D587" s="27"/>
      <c r="E587" s="27"/>
      <c r="F587" s="27"/>
      <c r="G587" s="27"/>
      <c r="H587" s="27"/>
      <c r="I587" s="27"/>
      <c r="J587" s="27"/>
    </row>
    <row r="588" spans="2:10" x14ac:dyDescent="0.2">
      <c r="B588" s="27"/>
      <c r="C588" s="27"/>
      <c r="D588" s="27"/>
      <c r="E588" s="27"/>
      <c r="F588" s="27"/>
      <c r="G588" s="27"/>
      <c r="H588" s="27"/>
      <c r="I588" s="27"/>
      <c r="J588" s="27"/>
    </row>
    <row r="589" spans="2:10" x14ac:dyDescent="0.2">
      <c r="B589" s="27"/>
      <c r="C589" s="27"/>
      <c r="D589" s="27"/>
      <c r="E589" s="27"/>
      <c r="F589" s="27"/>
      <c r="G589" s="27"/>
      <c r="H589" s="27"/>
      <c r="I589" s="27"/>
      <c r="J589" s="27"/>
    </row>
    <row r="590" spans="2:10" x14ac:dyDescent="0.2">
      <c r="B590" s="27"/>
      <c r="C590" s="27"/>
      <c r="D590" s="27"/>
      <c r="E590" s="27"/>
      <c r="F590" s="27"/>
      <c r="G590" s="27"/>
      <c r="H590" s="27"/>
      <c r="I590" s="27"/>
      <c r="J590" s="27"/>
    </row>
    <row r="591" spans="2:10" x14ac:dyDescent="0.2">
      <c r="B591" s="27"/>
      <c r="C591" s="27"/>
      <c r="D591" s="27"/>
      <c r="E591" s="27"/>
      <c r="F591" s="27"/>
      <c r="G591" s="27"/>
      <c r="H591" s="27"/>
      <c r="I591" s="27"/>
      <c r="J591" s="27"/>
    </row>
    <row r="592" spans="2:10" x14ac:dyDescent="0.2">
      <c r="B592" s="27"/>
      <c r="C592" s="27"/>
      <c r="D592" s="27"/>
      <c r="E592" s="27"/>
      <c r="F592" s="27"/>
      <c r="G592" s="27"/>
      <c r="H592" s="27"/>
      <c r="I592" s="27"/>
      <c r="J592" s="27"/>
    </row>
    <row r="593" spans="2:10" x14ac:dyDescent="0.2">
      <c r="B593" s="27"/>
      <c r="C593" s="27"/>
      <c r="D593" s="27"/>
      <c r="E593" s="27"/>
      <c r="F593" s="27"/>
      <c r="G593" s="27"/>
      <c r="H593" s="27"/>
      <c r="I593" s="27"/>
      <c r="J593" s="27"/>
    </row>
    <row r="594" spans="2:10" x14ac:dyDescent="0.2">
      <c r="B594" s="27"/>
      <c r="C594" s="27"/>
      <c r="D594" s="27"/>
      <c r="E594" s="27"/>
      <c r="F594" s="27"/>
      <c r="G594" s="27"/>
      <c r="H594" s="27"/>
      <c r="I594" s="27"/>
      <c r="J594" s="27"/>
    </row>
    <row r="595" spans="2:10" x14ac:dyDescent="0.2">
      <c r="B595" s="27"/>
      <c r="C595" s="27"/>
      <c r="D595" s="27"/>
      <c r="E595" s="27"/>
      <c r="F595" s="27"/>
      <c r="G595" s="27"/>
      <c r="H595" s="27"/>
      <c r="I595" s="27"/>
      <c r="J595" s="27"/>
    </row>
    <row r="596" spans="2:10" x14ac:dyDescent="0.2">
      <c r="B596" s="27"/>
      <c r="C596" s="27"/>
      <c r="D596" s="27"/>
      <c r="E596" s="27"/>
      <c r="F596" s="27"/>
      <c r="G596" s="27"/>
      <c r="H596" s="27"/>
      <c r="I596" s="27"/>
      <c r="J596" s="27"/>
    </row>
    <row r="597" spans="2:10" x14ac:dyDescent="0.2">
      <c r="B597" s="27"/>
      <c r="C597" s="27"/>
      <c r="D597" s="27"/>
      <c r="E597" s="27"/>
      <c r="F597" s="27"/>
      <c r="G597" s="27"/>
      <c r="H597" s="27"/>
      <c r="I597" s="27"/>
      <c r="J597" s="27"/>
    </row>
    <row r="598" spans="2:10" x14ac:dyDescent="0.2">
      <c r="B598" s="27"/>
      <c r="C598" s="27"/>
      <c r="D598" s="27"/>
      <c r="E598" s="27"/>
      <c r="F598" s="27"/>
      <c r="G598" s="27"/>
      <c r="H598" s="27"/>
      <c r="I598" s="27"/>
      <c r="J598" s="27"/>
    </row>
    <row r="599" spans="2:10" x14ac:dyDescent="0.2">
      <c r="B599" s="27"/>
      <c r="C599" s="27"/>
      <c r="D599" s="27"/>
      <c r="E599" s="27"/>
      <c r="F599" s="27"/>
      <c r="G599" s="27"/>
      <c r="H599" s="27"/>
      <c r="I599" s="27"/>
      <c r="J599" s="27"/>
    </row>
    <row r="600" spans="2:10" x14ac:dyDescent="0.2">
      <c r="B600" s="27"/>
      <c r="C600" s="27"/>
      <c r="D600" s="27"/>
      <c r="E600" s="27"/>
      <c r="F600" s="27"/>
      <c r="G600" s="27"/>
      <c r="H600" s="27"/>
      <c r="I600" s="27"/>
      <c r="J600" s="27"/>
    </row>
    <row r="601" spans="2:10" x14ac:dyDescent="0.2">
      <c r="B601" s="27"/>
      <c r="C601" s="27"/>
      <c r="D601" s="27"/>
      <c r="E601" s="27"/>
      <c r="F601" s="27"/>
      <c r="G601" s="27"/>
      <c r="H601" s="27"/>
      <c r="I601" s="27"/>
      <c r="J601" s="27"/>
    </row>
    <row r="602" spans="2:10" x14ac:dyDescent="0.2">
      <c r="B602" s="27"/>
      <c r="C602" s="27"/>
      <c r="D602" s="27"/>
      <c r="E602" s="27"/>
      <c r="F602" s="27"/>
      <c r="G602" s="27"/>
      <c r="H602" s="27"/>
      <c r="I602" s="27"/>
      <c r="J602" s="27"/>
    </row>
    <row r="603" spans="2:10" x14ac:dyDescent="0.2"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2:10" x14ac:dyDescent="0.2"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2:10" x14ac:dyDescent="0.2"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2:10" x14ac:dyDescent="0.2">
      <c r="B606" s="27"/>
      <c r="C606" s="27"/>
      <c r="D606" s="27"/>
      <c r="E606" s="27"/>
      <c r="F606" s="27"/>
      <c r="G606" s="27"/>
      <c r="H606" s="27"/>
      <c r="I606" s="27"/>
      <c r="J606" s="27"/>
    </row>
    <row r="607" spans="2:10" x14ac:dyDescent="0.2">
      <c r="B607" s="27"/>
      <c r="C607" s="27"/>
      <c r="D607" s="27"/>
      <c r="E607" s="27"/>
      <c r="F607" s="27"/>
      <c r="G607" s="27"/>
      <c r="H607" s="27"/>
      <c r="I607" s="27"/>
      <c r="J607" s="27"/>
    </row>
    <row r="608" spans="2:10" x14ac:dyDescent="0.2">
      <c r="B608" s="27"/>
      <c r="C608" s="27"/>
      <c r="D608" s="27"/>
      <c r="E608" s="27"/>
      <c r="F608" s="27"/>
      <c r="G608" s="27"/>
      <c r="H608" s="27"/>
      <c r="I608" s="27"/>
      <c r="J608" s="27"/>
    </row>
    <row r="609" spans="2:10" x14ac:dyDescent="0.2">
      <c r="B609" s="27"/>
      <c r="C609" s="27"/>
      <c r="D609" s="27"/>
      <c r="E609" s="27"/>
      <c r="F609" s="27"/>
      <c r="G609" s="27"/>
      <c r="H609" s="27"/>
      <c r="I609" s="27"/>
      <c r="J609" s="27"/>
    </row>
    <row r="610" spans="2:10" x14ac:dyDescent="0.2">
      <c r="B610" s="27"/>
      <c r="C610" s="27"/>
      <c r="D610" s="27"/>
      <c r="E610" s="27"/>
      <c r="F610" s="27"/>
      <c r="G610" s="27"/>
      <c r="H610" s="27"/>
      <c r="I610" s="27"/>
      <c r="J610" s="27"/>
    </row>
    <row r="611" spans="2:10" x14ac:dyDescent="0.2">
      <c r="B611" s="27"/>
      <c r="C611" s="27"/>
      <c r="D611" s="27"/>
      <c r="E611" s="27"/>
      <c r="F611" s="27"/>
      <c r="G611" s="27"/>
      <c r="H611" s="27"/>
      <c r="I611" s="27"/>
      <c r="J611" s="27"/>
    </row>
    <row r="612" spans="2:10" x14ac:dyDescent="0.2">
      <c r="B612" s="27"/>
      <c r="C612" s="27"/>
      <c r="D612" s="27"/>
      <c r="E612" s="27"/>
      <c r="F612" s="27"/>
      <c r="G612" s="27"/>
      <c r="H612" s="27"/>
      <c r="I612" s="27"/>
      <c r="J612" s="27"/>
    </row>
    <row r="613" spans="2:10" x14ac:dyDescent="0.2">
      <c r="B613" s="27"/>
      <c r="C613" s="27"/>
      <c r="D613" s="27"/>
      <c r="E613" s="27"/>
      <c r="F613" s="27"/>
      <c r="G613" s="27"/>
      <c r="H613" s="27"/>
      <c r="I613" s="27"/>
      <c r="J613" s="27"/>
    </row>
    <row r="614" spans="2:10" x14ac:dyDescent="0.2">
      <c r="B614" s="27"/>
      <c r="C614" s="27"/>
      <c r="D614" s="27"/>
      <c r="E614" s="27"/>
      <c r="F614" s="27"/>
      <c r="G614" s="27"/>
      <c r="H614" s="27"/>
      <c r="I614" s="27"/>
      <c r="J614" s="27"/>
    </row>
    <row r="615" spans="2:10" x14ac:dyDescent="0.2">
      <c r="B615" s="27"/>
      <c r="C615" s="27"/>
      <c r="D615" s="27"/>
      <c r="E615" s="27"/>
      <c r="F615" s="27"/>
      <c r="G615" s="27"/>
      <c r="H615" s="27"/>
      <c r="I615" s="27"/>
      <c r="J615" s="27"/>
    </row>
    <row r="616" spans="2:10" x14ac:dyDescent="0.2">
      <c r="B616" s="27"/>
      <c r="C616" s="27"/>
      <c r="D616" s="27"/>
      <c r="E616" s="27"/>
      <c r="F616" s="27"/>
      <c r="G616" s="27"/>
      <c r="H616" s="27"/>
      <c r="I616" s="27"/>
      <c r="J616" s="27"/>
    </row>
    <row r="617" spans="2:10" x14ac:dyDescent="0.2">
      <c r="B617" s="27"/>
      <c r="C617" s="27"/>
      <c r="D617" s="27"/>
      <c r="E617" s="27"/>
      <c r="F617" s="27"/>
      <c r="G617" s="27"/>
      <c r="H617" s="27"/>
      <c r="I617" s="27"/>
      <c r="J617" s="27"/>
    </row>
    <row r="618" spans="2:10" x14ac:dyDescent="0.2">
      <c r="B618" s="27"/>
      <c r="C618" s="27"/>
      <c r="D618" s="27"/>
      <c r="E618" s="27"/>
      <c r="F618" s="27"/>
      <c r="G618" s="27"/>
      <c r="H618" s="27"/>
      <c r="I618" s="27"/>
      <c r="J618" s="27"/>
    </row>
    <row r="619" spans="2:10" x14ac:dyDescent="0.2">
      <c r="B619" s="27"/>
      <c r="C619" s="27"/>
      <c r="D619" s="27"/>
      <c r="E619" s="27"/>
      <c r="F619" s="27"/>
      <c r="G619" s="27"/>
      <c r="H619" s="27"/>
      <c r="I619" s="27"/>
      <c r="J619" s="27"/>
    </row>
    <row r="620" spans="2:10" x14ac:dyDescent="0.2">
      <c r="B620" s="27"/>
      <c r="C620" s="27"/>
      <c r="D620" s="27"/>
      <c r="E620" s="27"/>
      <c r="F620" s="27"/>
      <c r="G620" s="27"/>
      <c r="H620" s="27"/>
      <c r="I620" s="27"/>
      <c r="J620" s="27"/>
    </row>
    <row r="621" spans="2:10" x14ac:dyDescent="0.2">
      <c r="B621" s="27"/>
      <c r="C621" s="27"/>
      <c r="D621" s="27"/>
      <c r="E621" s="27"/>
      <c r="F621" s="27"/>
      <c r="G621" s="27"/>
      <c r="H621" s="27"/>
      <c r="I621" s="27"/>
      <c r="J621" s="27"/>
    </row>
    <row r="622" spans="2:10" x14ac:dyDescent="0.2">
      <c r="B622" s="27"/>
      <c r="C622" s="27"/>
      <c r="D622" s="27"/>
      <c r="E622" s="27"/>
      <c r="F622" s="27"/>
      <c r="G622" s="27"/>
      <c r="H622" s="27"/>
      <c r="I622" s="27"/>
      <c r="J622" s="27"/>
    </row>
    <row r="623" spans="2:10" x14ac:dyDescent="0.2">
      <c r="B623" s="27"/>
      <c r="C623" s="27"/>
      <c r="D623" s="27"/>
      <c r="E623" s="27"/>
      <c r="F623" s="27"/>
      <c r="G623" s="27"/>
      <c r="H623" s="27"/>
      <c r="I623" s="27"/>
      <c r="J623" s="27"/>
    </row>
    <row r="624" spans="2:10" x14ac:dyDescent="0.2">
      <c r="B624" s="27"/>
      <c r="C624" s="27"/>
      <c r="D624" s="27"/>
      <c r="E624" s="27"/>
      <c r="F624" s="27"/>
      <c r="G624" s="27"/>
      <c r="H624" s="27"/>
      <c r="I624" s="27"/>
      <c r="J624" s="27"/>
    </row>
    <row r="625" spans="2:10" x14ac:dyDescent="0.2">
      <c r="B625" s="27"/>
      <c r="C625" s="27"/>
      <c r="D625" s="27"/>
      <c r="E625" s="27"/>
      <c r="F625" s="27"/>
      <c r="G625" s="27"/>
      <c r="H625" s="27"/>
      <c r="I625" s="27"/>
      <c r="J625" s="27"/>
    </row>
    <row r="626" spans="2:10" x14ac:dyDescent="0.2">
      <c r="B626" s="27"/>
      <c r="C626" s="27"/>
      <c r="D626" s="27"/>
      <c r="E626" s="27"/>
      <c r="F626" s="27"/>
      <c r="G626" s="27"/>
      <c r="H626" s="27"/>
      <c r="I626" s="27"/>
      <c r="J626" s="27"/>
    </row>
    <row r="627" spans="2:10" x14ac:dyDescent="0.2">
      <c r="B627" s="27"/>
      <c r="C627" s="27"/>
      <c r="D627" s="27"/>
      <c r="E627" s="27"/>
      <c r="F627" s="27"/>
      <c r="G627" s="27"/>
      <c r="H627" s="27"/>
      <c r="I627" s="27"/>
      <c r="J627" s="27"/>
    </row>
    <row r="628" spans="2:10" x14ac:dyDescent="0.2">
      <c r="B628" s="27"/>
      <c r="C628" s="27"/>
      <c r="D628" s="27"/>
      <c r="E628" s="27"/>
      <c r="F628" s="27"/>
      <c r="G628" s="27"/>
      <c r="H628" s="27"/>
      <c r="I628" s="27"/>
      <c r="J628" s="27"/>
    </row>
    <row r="629" spans="2:10" x14ac:dyDescent="0.2">
      <c r="B629" s="27"/>
      <c r="C629" s="27"/>
      <c r="D629" s="27"/>
      <c r="E629" s="27"/>
      <c r="F629" s="27"/>
      <c r="G629" s="27"/>
      <c r="H629" s="27"/>
      <c r="I629" s="27"/>
      <c r="J629" s="27"/>
    </row>
    <row r="630" spans="2:10" x14ac:dyDescent="0.2">
      <c r="B630" s="27"/>
      <c r="C630" s="27"/>
      <c r="D630" s="27"/>
      <c r="E630" s="27"/>
      <c r="F630" s="27"/>
      <c r="G630" s="27"/>
      <c r="H630" s="27"/>
      <c r="I630" s="27"/>
      <c r="J630" s="27"/>
    </row>
    <row r="631" spans="2:10" x14ac:dyDescent="0.2">
      <c r="B631" s="27"/>
      <c r="C631" s="27"/>
      <c r="D631" s="27"/>
      <c r="E631" s="27"/>
      <c r="F631" s="27"/>
      <c r="G631" s="27"/>
      <c r="H631" s="27"/>
      <c r="I631" s="27"/>
      <c r="J631" s="27"/>
    </row>
    <row r="632" spans="2:10" x14ac:dyDescent="0.2">
      <c r="B632" s="27"/>
      <c r="C632" s="27"/>
      <c r="D632" s="27"/>
      <c r="E632" s="27"/>
      <c r="F632" s="27"/>
      <c r="G632" s="27"/>
      <c r="H632" s="27"/>
      <c r="I632" s="27"/>
      <c r="J632" s="27"/>
    </row>
    <row r="633" spans="2:10" x14ac:dyDescent="0.2">
      <c r="B633" s="27"/>
      <c r="C633" s="27"/>
      <c r="D633" s="27"/>
      <c r="E633" s="27"/>
      <c r="F633" s="27"/>
      <c r="G633" s="27"/>
      <c r="H633" s="27"/>
      <c r="I633" s="27"/>
      <c r="J633" s="27"/>
    </row>
    <row r="634" spans="2:10" x14ac:dyDescent="0.2">
      <c r="B634" s="27"/>
      <c r="C634" s="27"/>
      <c r="D634" s="27"/>
      <c r="E634" s="27"/>
      <c r="F634" s="27"/>
      <c r="G634" s="27"/>
      <c r="H634" s="27"/>
      <c r="I634" s="27"/>
      <c r="J634" s="27"/>
    </row>
    <row r="635" spans="2:10" x14ac:dyDescent="0.2">
      <c r="B635" s="27"/>
      <c r="C635" s="27"/>
      <c r="D635" s="27"/>
      <c r="E635" s="27"/>
      <c r="F635" s="27"/>
      <c r="G635" s="27"/>
      <c r="H635" s="27"/>
      <c r="I635" s="27"/>
      <c r="J635" s="27"/>
    </row>
    <row r="636" spans="2:10" x14ac:dyDescent="0.2">
      <c r="B636" s="27"/>
      <c r="C636" s="27"/>
      <c r="D636" s="27"/>
      <c r="E636" s="27"/>
      <c r="F636" s="27"/>
      <c r="G636" s="27"/>
      <c r="H636" s="27"/>
      <c r="I636" s="27"/>
      <c r="J636" s="27"/>
    </row>
    <row r="637" spans="2:10" x14ac:dyDescent="0.2">
      <c r="B637" s="27"/>
      <c r="C637" s="27"/>
      <c r="D637" s="27"/>
      <c r="E637" s="27"/>
      <c r="F637" s="27"/>
      <c r="G637" s="27"/>
      <c r="H637" s="27"/>
      <c r="I637" s="27"/>
      <c r="J637" s="27"/>
    </row>
    <row r="638" spans="2:10" x14ac:dyDescent="0.2">
      <c r="B638" s="27"/>
      <c r="C638" s="27"/>
      <c r="D638" s="27"/>
      <c r="E638" s="27"/>
      <c r="F638" s="27"/>
      <c r="G638" s="27"/>
      <c r="H638" s="27"/>
      <c r="I638" s="27"/>
      <c r="J638" s="27"/>
    </row>
    <row r="639" spans="2:10" x14ac:dyDescent="0.2">
      <c r="B639" s="27"/>
      <c r="C639" s="27"/>
      <c r="D639" s="27"/>
      <c r="E639" s="27"/>
      <c r="F639" s="27"/>
      <c r="G639" s="27"/>
      <c r="H639" s="27"/>
      <c r="I639" s="27"/>
      <c r="J639" s="27"/>
    </row>
    <row r="640" spans="2:10" x14ac:dyDescent="0.2">
      <c r="B640" s="27"/>
      <c r="C640" s="27"/>
      <c r="D640" s="27"/>
      <c r="E640" s="27"/>
      <c r="F640" s="27"/>
      <c r="G640" s="27"/>
      <c r="H640" s="27"/>
      <c r="I640" s="27"/>
      <c r="J640" s="27"/>
    </row>
    <row r="641" spans="2:10" x14ac:dyDescent="0.2">
      <c r="B641" s="27"/>
      <c r="C641" s="27"/>
      <c r="D641" s="27"/>
      <c r="E641" s="27"/>
      <c r="F641" s="27"/>
      <c r="G641" s="27"/>
      <c r="H641" s="27"/>
      <c r="I641" s="27"/>
      <c r="J641" s="27"/>
    </row>
    <row r="642" spans="2:10" x14ac:dyDescent="0.2">
      <c r="B642" s="27"/>
      <c r="C642" s="27"/>
      <c r="D642" s="27"/>
      <c r="E642" s="27"/>
      <c r="F642" s="27"/>
      <c r="G642" s="27"/>
      <c r="H642" s="27"/>
      <c r="I642" s="27"/>
      <c r="J642" s="27"/>
    </row>
    <row r="643" spans="2:10" x14ac:dyDescent="0.2">
      <c r="B643" s="27"/>
      <c r="C643" s="27"/>
      <c r="D643" s="27"/>
      <c r="E643" s="27"/>
      <c r="F643" s="27"/>
      <c r="G643" s="27"/>
      <c r="H643" s="27"/>
      <c r="I643" s="27"/>
      <c r="J643" s="27"/>
    </row>
    <row r="644" spans="2:10" x14ac:dyDescent="0.2">
      <c r="B644" s="27"/>
      <c r="C644" s="27"/>
      <c r="D644" s="27"/>
      <c r="E644" s="27"/>
      <c r="F644" s="27"/>
      <c r="G644" s="27"/>
      <c r="H644" s="27"/>
      <c r="I644" s="27"/>
      <c r="J644" s="27"/>
    </row>
    <row r="645" spans="2:10" x14ac:dyDescent="0.2">
      <c r="B645" s="27"/>
      <c r="C645" s="27"/>
      <c r="D645" s="27"/>
      <c r="E645" s="27"/>
      <c r="F645" s="27"/>
      <c r="G645" s="27"/>
      <c r="H645" s="27"/>
      <c r="I645" s="27"/>
      <c r="J645" s="27"/>
    </row>
    <row r="646" spans="2:10" x14ac:dyDescent="0.2">
      <c r="B646" s="27"/>
      <c r="C646" s="27"/>
      <c r="D646" s="27"/>
      <c r="E646" s="27"/>
      <c r="F646" s="27"/>
      <c r="G646" s="27"/>
      <c r="H646" s="27"/>
      <c r="I646" s="27"/>
      <c r="J646" s="27"/>
    </row>
    <row r="647" spans="2:10" x14ac:dyDescent="0.2">
      <c r="B647" s="27"/>
      <c r="C647" s="27"/>
      <c r="D647" s="27"/>
      <c r="E647" s="27"/>
      <c r="F647" s="27"/>
      <c r="G647" s="27"/>
      <c r="H647" s="27"/>
      <c r="I647" s="27"/>
      <c r="J647" s="27"/>
    </row>
    <row r="648" spans="2:10" x14ac:dyDescent="0.2">
      <c r="B648" s="27"/>
      <c r="C648" s="27"/>
      <c r="D648" s="27"/>
      <c r="E648" s="27"/>
      <c r="F648" s="27"/>
      <c r="G648" s="27"/>
      <c r="H648" s="27"/>
      <c r="I648" s="27"/>
      <c r="J648" s="27"/>
    </row>
    <row r="649" spans="2:10" x14ac:dyDescent="0.2">
      <c r="B649" s="27"/>
      <c r="C649" s="27"/>
      <c r="D649" s="27"/>
      <c r="E649" s="27"/>
      <c r="F649" s="27"/>
      <c r="G649" s="27"/>
      <c r="H649" s="27"/>
      <c r="I649" s="27"/>
      <c r="J649" s="27"/>
    </row>
    <row r="650" spans="2:10" x14ac:dyDescent="0.2">
      <c r="B650" s="27"/>
      <c r="C650" s="27"/>
      <c r="D650" s="27"/>
      <c r="E650" s="27"/>
      <c r="F650" s="27"/>
      <c r="G650" s="27"/>
      <c r="H650" s="27"/>
      <c r="I650" s="27"/>
      <c r="J650" s="27"/>
    </row>
    <row r="651" spans="2:10" x14ac:dyDescent="0.2">
      <c r="B651" s="27"/>
      <c r="C651" s="27"/>
      <c r="D651" s="27"/>
      <c r="E651" s="27"/>
      <c r="F651" s="27"/>
      <c r="G651" s="27"/>
      <c r="H651" s="27"/>
      <c r="I651" s="27"/>
      <c r="J651" s="27"/>
    </row>
    <row r="652" spans="2:10" x14ac:dyDescent="0.2">
      <c r="B652" s="27"/>
      <c r="C652" s="27"/>
      <c r="D652" s="27"/>
      <c r="E652" s="27"/>
      <c r="F652" s="27"/>
      <c r="G652" s="27"/>
      <c r="H652" s="27"/>
      <c r="I652" s="27"/>
      <c r="J652" s="27"/>
    </row>
    <row r="653" spans="2:10" x14ac:dyDescent="0.2">
      <c r="B653" s="27"/>
      <c r="C653" s="27"/>
      <c r="D653" s="27"/>
      <c r="E653" s="27"/>
      <c r="F653" s="27"/>
      <c r="G653" s="27"/>
      <c r="H653" s="27"/>
      <c r="I653" s="27"/>
      <c r="J653" s="27"/>
    </row>
    <row r="654" spans="2:10" x14ac:dyDescent="0.2">
      <c r="B654" s="27"/>
      <c r="C654" s="27"/>
      <c r="D654" s="27"/>
      <c r="E654" s="27"/>
      <c r="F654" s="27"/>
      <c r="G654" s="27"/>
      <c r="H654" s="27"/>
      <c r="I654" s="27"/>
      <c r="J654" s="27"/>
    </row>
    <row r="655" spans="2:10" x14ac:dyDescent="0.2">
      <c r="B655" s="27"/>
      <c r="C655" s="27"/>
      <c r="D655" s="27"/>
      <c r="E655" s="27"/>
      <c r="F655" s="27"/>
      <c r="G655" s="27"/>
      <c r="H655" s="27"/>
      <c r="I655" s="27"/>
      <c r="J655" s="27"/>
    </row>
    <row r="656" spans="2:10" x14ac:dyDescent="0.2">
      <c r="B656" s="27"/>
      <c r="C656" s="27"/>
      <c r="D656" s="27"/>
      <c r="E656" s="27"/>
      <c r="F656" s="27"/>
      <c r="G656" s="27"/>
      <c r="H656" s="27"/>
      <c r="I656" s="27"/>
      <c r="J656" s="27"/>
    </row>
    <row r="657" spans="2:10" x14ac:dyDescent="0.2">
      <c r="B657" s="27"/>
      <c r="C657" s="27"/>
      <c r="D657" s="27"/>
      <c r="E657" s="27"/>
      <c r="F657" s="27"/>
      <c r="G657" s="27"/>
      <c r="H657" s="27"/>
      <c r="I657" s="27"/>
      <c r="J657" s="27"/>
    </row>
    <row r="658" spans="2:10" x14ac:dyDescent="0.2">
      <c r="B658" s="27"/>
      <c r="C658" s="27"/>
      <c r="D658" s="27"/>
      <c r="E658" s="27"/>
      <c r="F658" s="27"/>
      <c r="G658" s="27"/>
      <c r="H658" s="27"/>
      <c r="I658" s="27"/>
      <c r="J658" s="27"/>
    </row>
    <row r="659" spans="2:10" x14ac:dyDescent="0.2">
      <c r="B659" s="27"/>
      <c r="C659" s="27"/>
      <c r="D659" s="27"/>
      <c r="E659" s="27"/>
      <c r="F659" s="27"/>
      <c r="G659" s="27"/>
      <c r="H659" s="27"/>
      <c r="I659" s="27"/>
      <c r="J659" s="27"/>
    </row>
    <row r="660" spans="2:10" x14ac:dyDescent="0.2">
      <c r="B660" s="27"/>
      <c r="C660" s="27"/>
      <c r="D660" s="27"/>
      <c r="E660" s="27"/>
      <c r="F660" s="27"/>
      <c r="G660" s="27"/>
      <c r="H660" s="27"/>
      <c r="I660" s="27"/>
      <c r="J660" s="27"/>
    </row>
    <row r="661" spans="2:10" x14ac:dyDescent="0.2">
      <c r="B661" s="27"/>
      <c r="C661" s="27"/>
      <c r="D661" s="27"/>
      <c r="E661" s="27"/>
      <c r="F661" s="27"/>
      <c r="G661" s="27"/>
      <c r="H661" s="27"/>
      <c r="I661" s="27"/>
      <c r="J661" s="27"/>
    </row>
    <row r="662" spans="2:10" x14ac:dyDescent="0.2">
      <c r="B662" s="27"/>
      <c r="C662" s="27"/>
      <c r="D662" s="27"/>
      <c r="E662" s="27"/>
      <c r="F662" s="27"/>
      <c r="G662" s="27"/>
      <c r="H662" s="27"/>
      <c r="I662" s="27"/>
      <c r="J662" s="27"/>
    </row>
    <row r="663" spans="2:10" x14ac:dyDescent="0.2">
      <c r="B663" s="27"/>
      <c r="C663" s="27"/>
      <c r="D663" s="27"/>
      <c r="E663" s="27"/>
      <c r="F663" s="27"/>
      <c r="G663" s="27"/>
      <c r="H663" s="27"/>
      <c r="I663" s="27"/>
      <c r="J663" s="27"/>
    </row>
    <row r="664" spans="2:10" x14ac:dyDescent="0.2">
      <c r="B664" s="27"/>
      <c r="C664" s="27"/>
      <c r="D664" s="27"/>
      <c r="E664" s="27"/>
      <c r="F664" s="27"/>
      <c r="G664" s="27"/>
      <c r="H664" s="27"/>
      <c r="I664" s="27"/>
      <c r="J664" s="27"/>
    </row>
    <row r="665" spans="2:10" x14ac:dyDescent="0.2">
      <c r="B665" s="27"/>
      <c r="C665" s="27"/>
      <c r="D665" s="27"/>
      <c r="E665" s="27"/>
      <c r="F665" s="27"/>
      <c r="G665" s="27"/>
      <c r="H665" s="27"/>
      <c r="I665" s="27"/>
      <c r="J665" s="27"/>
    </row>
    <row r="666" spans="2:10" x14ac:dyDescent="0.2">
      <c r="B666" s="27"/>
      <c r="C666" s="27"/>
      <c r="D666" s="27"/>
      <c r="E666" s="27"/>
      <c r="F666" s="27"/>
      <c r="G666" s="27"/>
      <c r="H666" s="27"/>
      <c r="I666" s="27"/>
      <c r="J666" s="27"/>
    </row>
    <row r="667" spans="2:10" x14ac:dyDescent="0.2">
      <c r="B667" s="27"/>
      <c r="C667" s="27"/>
      <c r="D667" s="27"/>
      <c r="E667" s="27"/>
      <c r="F667" s="27"/>
      <c r="G667" s="27"/>
      <c r="H667" s="27"/>
      <c r="I667" s="27"/>
      <c r="J667" s="27"/>
    </row>
    <row r="668" spans="2:10" x14ac:dyDescent="0.2">
      <c r="B668" s="27"/>
      <c r="C668" s="27"/>
      <c r="D668" s="27"/>
      <c r="E668" s="27"/>
      <c r="F668" s="27"/>
      <c r="G668" s="27"/>
      <c r="H668" s="27"/>
      <c r="I668" s="27"/>
      <c r="J668" s="27"/>
    </row>
    <row r="669" spans="2:10" x14ac:dyDescent="0.2">
      <c r="B669" s="27"/>
      <c r="C669" s="27"/>
      <c r="D669" s="27"/>
      <c r="E669" s="27"/>
      <c r="F669" s="27"/>
      <c r="G669" s="27"/>
      <c r="H669" s="27"/>
      <c r="I669" s="27"/>
      <c r="J669" s="27"/>
    </row>
    <row r="670" spans="2:10" x14ac:dyDescent="0.2">
      <c r="B670" s="27"/>
      <c r="C670" s="27"/>
      <c r="D670" s="27"/>
      <c r="E670" s="27"/>
      <c r="F670" s="27"/>
      <c r="G670" s="27"/>
      <c r="H670" s="27"/>
      <c r="I670" s="27"/>
      <c r="J670" s="27"/>
    </row>
    <row r="671" spans="2:10" x14ac:dyDescent="0.2">
      <c r="B671" s="27"/>
      <c r="C671" s="27"/>
      <c r="D671" s="27"/>
      <c r="E671" s="27"/>
      <c r="F671" s="27"/>
      <c r="G671" s="27"/>
      <c r="H671" s="27"/>
      <c r="I671" s="27"/>
      <c r="J671" s="27"/>
    </row>
    <row r="672" spans="2:10" x14ac:dyDescent="0.2">
      <c r="B672" s="27"/>
      <c r="C672" s="27"/>
      <c r="D672" s="27"/>
      <c r="E672" s="27"/>
      <c r="F672" s="27"/>
      <c r="G672" s="27"/>
      <c r="H672" s="27"/>
      <c r="I672" s="27"/>
      <c r="J672" s="27"/>
    </row>
    <row r="673" spans="2:10" x14ac:dyDescent="0.2">
      <c r="B673" s="27"/>
      <c r="C673" s="27"/>
      <c r="D673" s="27"/>
      <c r="E673" s="27"/>
      <c r="F673" s="27"/>
      <c r="G673" s="27"/>
      <c r="H673" s="27"/>
      <c r="I673" s="27"/>
      <c r="J673" s="27"/>
    </row>
    <row r="674" spans="2:10" x14ac:dyDescent="0.2">
      <c r="B674" s="27"/>
      <c r="C674" s="27"/>
      <c r="D674" s="27"/>
      <c r="E674" s="27"/>
      <c r="F674" s="27"/>
      <c r="G674" s="27"/>
      <c r="H674" s="27"/>
      <c r="I674" s="27"/>
      <c r="J674" s="27"/>
    </row>
    <row r="675" spans="2:10" x14ac:dyDescent="0.2">
      <c r="B675" s="27"/>
      <c r="C675" s="27"/>
      <c r="D675" s="27"/>
      <c r="E675" s="27"/>
      <c r="F675" s="27"/>
      <c r="G675" s="27"/>
      <c r="H675" s="27"/>
      <c r="I675" s="27"/>
      <c r="J675" s="27"/>
    </row>
    <row r="676" spans="2:10" x14ac:dyDescent="0.2">
      <c r="B676" s="27"/>
      <c r="C676" s="27"/>
      <c r="D676" s="27"/>
      <c r="E676" s="27"/>
      <c r="F676" s="27"/>
      <c r="G676" s="27"/>
      <c r="H676" s="27"/>
      <c r="I676" s="27"/>
      <c r="J676" s="27"/>
    </row>
    <row r="677" spans="2:10" x14ac:dyDescent="0.2">
      <c r="B677" s="27"/>
      <c r="C677" s="27"/>
      <c r="D677" s="27"/>
      <c r="E677" s="27"/>
      <c r="F677" s="27"/>
      <c r="G677" s="27"/>
      <c r="H677" s="27"/>
      <c r="I677" s="27"/>
      <c r="J677" s="27"/>
    </row>
    <row r="678" spans="2:10" x14ac:dyDescent="0.2">
      <c r="B678" s="27"/>
      <c r="C678" s="27"/>
      <c r="D678" s="27"/>
      <c r="E678" s="27"/>
      <c r="F678" s="27"/>
      <c r="G678" s="27"/>
      <c r="H678" s="27"/>
      <c r="I678" s="27"/>
      <c r="J678" s="27"/>
    </row>
    <row r="679" spans="2:10" x14ac:dyDescent="0.2">
      <c r="B679" s="27"/>
      <c r="C679" s="27"/>
      <c r="D679" s="27"/>
      <c r="E679" s="27"/>
      <c r="F679" s="27"/>
      <c r="G679" s="27"/>
      <c r="H679" s="27"/>
      <c r="I679" s="27"/>
      <c r="J679" s="27"/>
    </row>
    <row r="680" spans="2:10" x14ac:dyDescent="0.2">
      <c r="B680" s="27"/>
      <c r="C680" s="27"/>
      <c r="D680" s="27"/>
      <c r="E680" s="27"/>
      <c r="F680" s="27"/>
      <c r="G680" s="27"/>
      <c r="H680" s="27"/>
      <c r="I680" s="27"/>
      <c r="J680" s="27"/>
    </row>
    <row r="681" spans="2:10" x14ac:dyDescent="0.2">
      <c r="B681" s="27"/>
      <c r="C681" s="27"/>
      <c r="D681" s="27"/>
      <c r="E681" s="27"/>
      <c r="F681" s="27"/>
      <c r="G681" s="27"/>
      <c r="H681" s="27"/>
      <c r="I681" s="27"/>
      <c r="J681" s="27"/>
    </row>
    <row r="682" spans="2:10" x14ac:dyDescent="0.2">
      <c r="B682" s="27"/>
      <c r="C682" s="27"/>
      <c r="D682" s="27"/>
      <c r="E682" s="27"/>
      <c r="F682" s="27"/>
      <c r="G682" s="27"/>
      <c r="H682" s="27"/>
      <c r="I682" s="27"/>
      <c r="J682" s="27"/>
    </row>
    <row r="683" spans="2:10" x14ac:dyDescent="0.2">
      <c r="B683" s="27"/>
      <c r="C683" s="27"/>
      <c r="D683" s="27"/>
      <c r="E683" s="27"/>
      <c r="F683" s="27"/>
      <c r="G683" s="27"/>
      <c r="H683" s="27"/>
      <c r="I683" s="27"/>
      <c r="J683" s="27"/>
    </row>
    <row r="684" spans="2:10" x14ac:dyDescent="0.2">
      <c r="B684" s="27"/>
      <c r="C684" s="27"/>
      <c r="D684" s="27"/>
      <c r="E684" s="27"/>
      <c r="F684" s="27"/>
      <c r="G684" s="27"/>
      <c r="H684" s="27"/>
      <c r="I684" s="27"/>
      <c r="J684" s="27"/>
    </row>
    <row r="685" spans="2:10" x14ac:dyDescent="0.2">
      <c r="B685" s="27"/>
      <c r="C685" s="27"/>
      <c r="D685" s="27"/>
      <c r="E685" s="27"/>
      <c r="F685" s="27"/>
      <c r="G685" s="27"/>
      <c r="H685" s="27"/>
      <c r="I685" s="27"/>
      <c r="J685" s="27"/>
    </row>
    <row r="686" spans="2:10" x14ac:dyDescent="0.2">
      <c r="B686" s="27"/>
      <c r="C686" s="27"/>
      <c r="D686" s="27"/>
      <c r="E686" s="27"/>
      <c r="F686" s="27"/>
      <c r="G686" s="27"/>
      <c r="H686" s="27"/>
      <c r="I686" s="27"/>
      <c r="J686" s="27"/>
    </row>
    <row r="687" spans="2:10" x14ac:dyDescent="0.2">
      <c r="B687" s="27"/>
      <c r="C687" s="27"/>
      <c r="D687" s="27"/>
      <c r="E687" s="27"/>
      <c r="F687" s="27"/>
      <c r="G687" s="27"/>
      <c r="H687" s="27"/>
      <c r="I687" s="27"/>
      <c r="J687" s="27"/>
    </row>
    <row r="688" spans="2:10" x14ac:dyDescent="0.2">
      <c r="B688" s="27"/>
      <c r="C688" s="27"/>
      <c r="D688" s="27"/>
      <c r="E688" s="27"/>
      <c r="F688" s="27"/>
      <c r="G688" s="27"/>
      <c r="H688" s="27"/>
      <c r="I688" s="27"/>
      <c r="J688" s="27"/>
    </row>
    <row r="689" spans="2:10" x14ac:dyDescent="0.2">
      <c r="B689" s="27"/>
      <c r="C689" s="27"/>
      <c r="D689" s="27"/>
      <c r="E689" s="27"/>
      <c r="F689" s="27"/>
      <c r="G689" s="27"/>
      <c r="H689" s="27"/>
      <c r="I689" s="27"/>
      <c r="J689" s="27"/>
    </row>
    <row r="690" spans="2:10" x14ac:dyDescent="0.2">
      <c r="B690" s="27"/>
      <c r="C690" s="27"/>
      <c r="D690" s="27"/>
      <c r="E690" s="27"/>
      <c r="F690" s="27"/>
      <c r="G690" s="27"/>
      <c r="H690" s="27"/>
      <c r="I690" s="27"/>
      <c r="J690" s="27"/>
    </row>
    <row r="691" spans="2:10" x14ac:dyDescent="0.2">
      <c r="B691" s="27"/>
      <c r="C691" s="27"/>
      <c r="D691" s="27"/>
      <c r="E691" s="27"/>
      <c r="F691" s="27"/>
      <c r="G691" s="27"/>
      <c r="H691" s="27"/>
      <c r="I691" s="27"/>
      <c r="J691" s="27"/>
    </row>
    <row r="692" spans="2:10" x14ac:dyDescent="0.2">
      <c r="B692" s="27"/>
      <c r="C692" s="27"/>
      <c r="D692" s="27"/>
      <c r="E692" s="27"/>
      <c r="F692" s="27"/>
      <c r="G692" s="27"/>
      <c r="H692" s="27"/>
      <c r="I692" s="27"/>
      <c r="J692" s="27"/>
    </row>
    <row r="693" spans="2:10" x14ac:dyDescent="0.2">
      <c r="B693" s="27"/>
      <c r="C693" s="27"/>
      <c r="D693" s="27"/>
      <c r="E693" s="27"/>
      <c r="F693" s="27"/>
      <c r="G693" s="27"/>
      <c r="H693" s="27"/>
      <c r="I693" s="27"/>
      <c r="J693" s="27"/>
    </row>
    <row r="694" spans="2:10" x14ac:dyDescent="0.2">
      <c r="B694" s="27"/>
      <c r="C694" s="27"/>
      <c r="D694" s="27"/>
      <c r="E694" s="27"/>
      <c r="F694" s="27"/>
      <c r="G694" s="27"/>
      <c r="H694" s="27"/>
      <c r="I694" s="27"/>
      <c r="J694" s="27"/>
    </row>
    <row r="695" spans="2:10" x14ac:dyDescent="0.2">
      <c r="B695" s="27"/>
      <c r="C695" s="27"/>
      <c r="D695" s="27"/>
      <c r="E695" s="27"/>
      <c r="F695" s="27"/>
      <c r="G695" s="27"/>
      <c r="H695" s="27"/>
      <c r="I695" s="27"/>
      <c r="J695" s="27"/>
    </row>
    <row r="696" spans="2:10" x14ac:dyDescent="0.2">
      <c r="B696" s="27"/>
      <c r="C696" s="27"/>
      <c r="D696" s="27"/>
      <c r="E696" s="27"/>
      <c r="F696" s="27"/>
      <c r="G696" s="27"/>
      <c r="H696" s="27"/>
      <c r="I696" s="27"/>
      <c r="J696" s="27"/>
    </row>
    <row r="697" spans="2:10" x14ac:dyDescent="0.2">
      <c r="B697" s="27"/>
      <c r="C697" s="27"/>
      <c r="D697" s="27"/>
      <c r="E697" s="27"/>
      <c r="F697" s="27"/>
      <c r="G697" s="27"/>
      <c r="H697" s="27"/>
      <c r="I697" s="27"/>
      <c r="J697" s="27"/>
    </row>
    <row r="698" spans="2:10" x14ac:dyDescent="0.2">
      <c r="B698" s="27"/>
      <c r="C698" s="27"/>
      <c r="D698" s="27"/>
      <c r="E698" s="27"/>
      <c r="F698" s="27"/>
      <c r="G698" s="27"/>
      <c r="H698" s="27"/>
      <c r="I698" s="27"/>
      <c r="J698" s="27"/>
    </row>
    <row r="699" spans="2:10" x14ac:dyDescent="0.2">
      <c r="B699" s="27"/>
      <c r="C699" s="27"/>
      <c r="D699" s="27"/>
      <c r="E699" s="27"/>
      <c r="F699" s="27"/>
      <c r="G699" s="27"/>
      <c r="H699" s="27"/>
      <c r="I699" s="27"/>
      <c r="J699" s="27"/>
    </row>
    <row r="700" spans="2:10" x14ac:dyDescent="0.2">
      <c r="B700" s="27"/>
      <c r="C700" s="27"/>
      <c r="D700" s="27"/>
      <c r="E700" s="27"/>
      <c r="F700" s="27"/>
      <c r="G700" s="27"/>
      <c r="H700" s="27"/>
      <c r="I700" s="27"/>
      <c r="J700" s="27"/>
    </row>
    <row r="701" spans="2:10" x14ac:dyDescent="0.2">
      <c r="B701" s="27"/>
      <c r="C701" s="27"/>
      <c r="D701" s="27"/>
      <c r="E701" s="27"/>
      <c r="F701" s="27"/>
      <c r="G701" s="27"/>
      <c r="H701" s="27"/>
      <c r="I701" s="27"/>
      <c r="J701" s="27"/>
    </row>
    <row r="702" spans="2:10" x14ac:dyDescent="0.2">
      <c r="B702" s="27"/>
      <c r="C702" s="27"/>
      <c r="D702" s="27"/>
      <c r="E702" s="27"/>
      <c r="F702" s="27"/>
      <c r="G702" s="27"/>
      <c r="H702" s="27"/>
      <c r="I702" s="27"/>
      <c r="J702" s="27"/>
    </row>
    <row r="703" spans="2:10" x14ac:dyDescent="0.2">
      <c r="B703" s="27"/>
      <c r="C703" s="27"/>
      <c r="D703" s="27"/>
      <c r="E703" s="27"/>
      <c r="F703" s="27"/>
      <c r="G703" s="27"/>
      <c r="H703" s="27"/>
      <c r="I703" s="27"/>
      <c r="J703" s="27"/>
    </row>
    <row r="704" spans="2:10" x14ac:dyDescent="0.2">
      <c r="B704" s="27"/>
      <c r="C704" s="27"/>
      <c r="D704" s="27"/>
      <c r="E704" s="27"/>
      <c r="F704" s="27"/>
      <c r="G704" s="27"/>
      <c r="H704" s="27"/>
      <c r="I704" s="27"/>
      <c r="J704" s="27"/>
    </row>
    <row r="705" spans="2:10" x14ac:dyDescent="0.2">
      <c r="B705" s="27"/>
      <c r="C705" s="27"/>
      <c r="D705" s="27"/>
      <c r="E705" s="27"/>
      <c r="F705" s="27"/>
      <c r="G705" s="27"/>
      <c r="H705" s="27"/>
      <c r="I705" s="27"/>
      <c r="J705" s="27"/>
    </row>
    <row r="706" spans="2:10" x14ac:dyDescent="0.2">
      <c r="B706" s="27"/>
      <c r="C706" s="27"/>
      <c r="D706" s="27"/>
      <c r="E706" s="27"/>
      <c r="F706" s="27"/>
      <c r="G706" s="27"/>
      <c r="H706" s="27"/>
      <c r="I706" s="27"/>
      <c r="J706" s="27"/>
    </row>
    <row r="707" spans="2:10" x14ac:dyDescent="0.2">
      <c r="B707" s="27"/>
      <c r="C707" s="27"/>
      <c r="D707" s="27"/>
      <c r="E707" s="27"/>
      <c r="F707" s="27"/>
      <c r="G707" s="27"/>
      <c r="H707" s="27"/>
      <c r="I707" s="27"/>
      <c r="J707" s="27"/>
    </row>
    <row r="708" spans="2:10" x14ac:dyDescent="0.2">
      <c r="B708" s="27"/>
      <c r="C708" s="27"/>
      <c r="D708" s="27"/>
      <c r="E708" s="27"/>
      <c r="F708" s="27"/>
      <c r="G708" s="27"/>
      <c r="H708" s="27"/>
      <c r="I708" s="27"/>
      <c r="J708" s="27"/>
    </row>
    <row r="709" spans="2:10" x14ac:dyDescent="0.2">
      <c r="B709" s="27"/>
      <c r="C709" s="27"/>
      <c r="D709" s="27"/>
      <c r="E709" s="27"/>
      <c r="F709" s="27"/>
      <c r="G709" s="27"/>
      <c r="H709" s="27"/>
      <c r="I709" s="27"/>
      <c r="J709" s="27"/>
    </row>
    <row r="710" spans="2:10" x14ac:dyDescent="0.2">
      <c r="B710" s="27"/>
      <c r="C710" s="27"/>
      <c r="D710" s="27"/>
      <c r="E710" s="27"/>
      <c r="F710" s="27"/>
      <c r="G710" s="27"/>
      <c r="H710" s="27"/>
      <c r="I710" s="27"/>
      <c r="J710" s="27"/>
    </row>
    <row r="711" spans="2:10" x14ac:dyDescent="0.2">
      <c r="B711" s="27"/>
      <c r="C711" s="27"/>
      <c r="D711" s="27"/>
      <c r="E711" s="27"/>
      <c r="F711" s="27"/>
      <c r="G711" s="27"/>
      <c r="H711" s="27"/>
      <c r="I711" s="27"/>
      <c r="J711" s="27"/>
    </row>
    <row r="712" spans="2:10" x14ac:dyDescent="0.2">
      <c r="B712" s="27"/>
      <c r="C712" s="27"/>
      <c r="D712" s="27"/>
      <c r="E712" s="27"/>
      <c r="F712" s="27"/>
      <c r="G712" s="27"/>
      <c r="H712" s="27"/>
      <c r="I712" s="27"/>
      <c r="J712" s="27"/>
    </row>
    <row r="713" spans="2:10" x14ac:dyDescent="0.2">
      <c r="B713" s="27"/>
      <c r="C713" s="27"/>
      <c r="D713" s="27"/>
      <c r="E713" s="27"/>
      <c r="F713" s="27"/>
      <c r="G713" s="27"/>
      <c r="H713" s="27"/>
      <c r="I713" s="27"/>
      <c r="J713" s="27"/>
    </row>
    <row r="714" spans="2:10" x14ac:dyDescent="0.2">
      <c r="B714" s="27"/>
      <c r="C714" s="27"/>
      <c r="D714" s="27"/>
      <c r="E714" s="27"/>
      <c r="F714" s="27"/>
      <c r="G714" s="27"/>
      <c r="H714" s="27"/>
      <c r="I714" s="27"/>
      <c r="J714" s="27"/>
    </row>
    <row r="715" spans="2:10" x14ac:dyDescent="0.2">
      <c r="B715" s="27"/>
      <c r="C715" s="27"/>
      <c r="D715" s="27"/>
      <c r="E715" s="27"/>
      <c r="F715" s="27"/>
      <c r="G715" s="27"/>
      <c r="H715" s="27"/>
      <c r="I715" s="27"/>
      <c r="J715" s="27"/>
    </row>
    <row r="716" spans="2:10" x14ac:dyDescent="0.2">
      <c r="B716" s="27"/>
      <c r="C716" s="27"/>
      <c r="D716" s="27"/>
      <c r="E716" s="27"/>
      <c r="F716" s="27"/>
      <c r="G716" s="27"/>
      <c r="H716" s="27"/>
      <c r="I716" s="27"/>
      <c r="J716" s="27"/>
    </row>
    <row r="717" spans="2:10" x14ac:dyDescent="0.2">
      <c r="B717" s="27"/>
      <c r="C717" s="27"/>
      <c r="D717" s="27"/>
      <c r="E717" s="27"/>
      <c r="F717" s="27"/>
      <c r="G717" s="27"/>
      <c r="H717" s="27"/>
      <c r="I717" s="27"/>
      <c r="J717" s="27"/>
    </row>
    <row r="718" spans="2:10" x14ac:dyDescent="0.2">
      <c r="B718" s="27"/>
      <c r="C718" s="27"/>
      <c r="D718" s="27"/>
      <c r="E718" s="27"/>
      <c r="F718" s="27"/>
      <c r="G718" s="27"/>
      <c r="H718" s="27"/>
      <c r="I718" s="27"/>
      <c r="J718" s="27"/>
    </row>
    <row r="719" spans="2:10" x14ac:dyDescent="0.2">
      <c r="B719" s="27"/>
      <c r="C719" s="27"/>
      <c r="D719" s="27"/>
      <c r="E719" s="27"/>
      <c r="F719" s="27"/>
      <c r="G719" s="27"/>
      <c r="H719" s="27"/>
      <c r="I719" s="27"/>
      <c r="J719" s="27"/>
    </row>
    <row r="720" spans="2:10" x14ac:dyDescent="0.2">
      <c r="B720" s="27"/>
      <c r="C720" s="27"/>
      <c r="D720" s="27"/>
      <c r="E720" s="27"/>
      <c r="F720" s="27"/>
      <c r="G720" s="27"/>
      <c r="H720" s="27"/>
      <c r="I720" s="27"/>
      <c r="J720" s="27"/>
    </row>
    <row r="721" spans="2:10" x14ac:dyDescent="0.2">
      <c r="B721" s="27"/>
      <c r="C721" s="27"/>
      <c r="D721" s="27"/>
      <c r="E721" s="27"/>
      <c r="F721" s="27"/>
      <c r="G721" s="27"/>
      <c r="H721" s="27"/>
      <c r="I721" s="27"/>
      <c r="J721" s="27"/>
    </row>
    <row r="722" spans="2:10" x14ac:dyDescent="0.2">
      <c r="B722" s="27"/>
      <c r="C722" s="27"/>
      <c r="D722" s="27"/>
      <c r="E722" s="27"/>
      <c r="F722" s="27"/>
      <c r="G722" s="27"/>
      <c r="H722" s="27"/>
      <c r="I722" s="27"/>
      <c r="J722" s="27"/>
    </row>
    <row r="723" spans="2:10" x14ac:dyDescent="0.2">
      <c r="B723" s="27"/>
      <c r="C723" s="27"/>
      <c r="D723" s="27"/>
      <c r="E723" s="27"/>
      <c r="F723" s="27"/>
      <c r="G723" s="27"/>
      <c r="H723" s="27"/>
      <c r="I723" s="27"/>
      <c r="J723" s="27"/>
    </row>
    <row r="724" spans="2:10" x14ac:dyDescent="0.2">
      <c r="B724" s="27"/>
      <c r="C724" s="27"/>
      <c r="D724" s="27"/>
      <c r="E724" s="27"/>
      <c r="F724" s="27"/>
      <c r="G724" s="27"/>
      <c r="H724" s="27"/>
      <c r="I724" s="27"/>
      <c r="J724" s="27"/>
    </row>
    <row r="725" spans="2:10" x14ac:dyDescent="0.2">
      <c r="B725" s="27"/>
      <c r="C725" s="27"/>
      <c r="D725" s="27"/>
      <c r="E725" s="27"/>
      <c r="F725" s="27"/>
      <c r="G725" s="27"/>
      <c r="H725" s="27"/>
      <c r="I725" s="27"/>
      <c r="J725" s="27"/>
    </row>
    <row r="726" spans="2:10" x14ac:dyDescent="0.2">
      <c r="B726" s="27"/>
      <c r="C726" s="27"/>
      <c r="D726" s="27"/>
      <c r="E726" s="27"/>
      <c r="F726" s="27"/>
      <c r="G726" s="27"/>
      <c r="H726" s="27"/>
      <c r="I726" s="27"/>
      <c r="J726" s="27"/>
    </row>
    <row r="727" spans="2:10" x14ac:dyDescent="0.2">
      <c r="B727" s="27"/>
      <c r="C727" s="27"/>
      <c r="D727" s="27"/>
      <c r="E727" s="27"/>
      <c r="F727" s="27"/>
      <c r="G727" s="27"/>
      <c r="H727" s="27"/>
      <c r="I727" s="27"/>
      <c r="J727" s="27"/>
    </row>
    <row r="728" spans="2:10" x14ac:dyDescent="0.2">
      <c r="B728" s="27"/>
      <c r="C728" s="27"/>
      <c r="D728" s="27"/>
      <c r="E728" s="27"/>
      <c r="F728" s="27"/>
      <c r="G728" s="27"/>
      <c r="H728" s="27"/>
      <c r="I728" s="27"/>
      <c r="J728" s="27"/>
    </row>
    <row r="729" spans="2:10" x14ac:dyDescent="0.2">
      <c r="B729" s="27"/>
      <c r="C729" s="27"/>
      <c r="D729" s="27"/>
      <c r="E729" s="27"/>
      <c r="F729" s="27"/>
      <c r="G729" s="27"/>
      <c r="H729" s="27"/>
      <c r="I729" s="27"/>
      <c r="J729" s="27"/>
    </row>
    <row r="730" spans="2:10" x14ac:dyDescent="0.2">
      <c r="B730" s="27"/>
      <c r="C730" s="27"/>
      <c r="D730" s="27"/>
      <c r="E730" s="27"/>
      <c r="F730" s="27"/>
      <c r="G730" s="27"/>
      <c r="H730" s="27"/>
      <c r="I730" s="27"/>
      <c r="J730" s="27"/>
    </row>
    <row r="731" spans="2:10" x14ac:dyDescent="0.2">
      <c r="B731" s="27"/>
      <c r="C731" s="27"/>
      <c r="D731" s="27"/>
      <c r="E731" s="27"/>
      <c r="F731" s="27"/>
      <c r="G731" s="27"/>
      <c r="H731" s="27"/>
      <c r="I731" s="27"/>
      <c r="J731" s="27"/>
    </row>
    <row r="732" spans="2:10" x14ac:dyDescent="0.2">
      <c r="B732" s="27"/>
      <c r="C732" s="27"/>
      <c r="D732" s="27"/>
      <c r="E732" s="27"/>
      <c r="F732" s="27"/>
      <c r="G732" s="27"/>
      <c r="H732" s="27"/>
      <c r="I732" s="27"/>
      <c r="J732" s="27"/>
    </row>
    <row r="733" spans="2:10" x14ac:dyDescent="0.2">
      <c r="B733" s="27"/>
      <c r="C733" s="27"/>
      <c r="D733" s="27"/>
      <c r="E733" s="27"/>
      <c r="F733" s="27"/>
      <c r="G733" s="27"/>
      <c r="H733" s="27"/>
      <c r="I733" s="27"/>
      <c r="J733" s="27"/>
    </row>
    <row r="734" spans="2:10" x14ac:dyDescent="0.2">
      <c r="B734" s="27"/>
      <c r="C734" s="27"/>
      <c r="D734" s="27"/>
      <c r="E734" s="27"/>
      <c r="F734" s="27"/>
      <c r="G734" s="27"/>
      <c r="H734" s="27"/>
      <c r="I734" s="27"/>
      <c r="J734" s="27"/>
    </row>
    <row r="735" spans="2:10" x14ac:dyDescent="0.2">
      <c r="B735" s="27"/>
      <c r="C735" s="27"/>
      <c r="D735" s="27"/>
      <c r="E735" s="27"/>
      <c r="F735" s="27"/>
      <c r="G735" s="27"/>
      <c r="H735" s="27"/>
      <c r="I735" s="27"/>
      <c r="J735" s="27"/>
    </row>
    <row r="736" spans="2:10" x14ac:dyDescent="0.2">
      <c r="B736" s="27"/>
      <c r="C736" s="27"/>
      <c r="D736" s="27"/>
      <c r="E736" s="27"/>
      <c r="F736" s="27"/>
      <c r="G736" s="27"/>
      <c r="H736" s="27"/>
      <c r="I736" s="27"/>
      <c r="J736" s="27"/>
    </row>
    <row r="737" spans="2:10" x14ac:dyDescent="0.2">
      <c r="B737" s="27"/>
      <c r="C737" s="27"/>
      <c r="D737" s="27"/>
      <c r="E737" s="27"/>
      <c r="F737" s="27"/>
      <c r="G737" s="27"/>
      <c r="H737" s="27"/>
      <c r="I737" s="27"/>
      <c r="J737" s="27"/>
    </row>
    <row r="738" spans="2:10" x14ac:dyDescent="0.2">
      <c r="B738" s="27"/>
      <c r="C738" s="27"/>
      <c r="D738" s="27"/>
      <c r="E738" s="27"/>
      <c r="F738" s="27"/>
      <c r="G738" s="27"/>
      <c r="H738" s="27"/>
      <c r="I738" s="27"/>
      <c r="J738" s="27"/>
    </row>
    <row r="739" spans="2:10" x14ac:dyDescent="0.2">
      <c r="B739" s="27"/>
      <c r="C739" s="27"/>
      <c r="D739" s="27"/>
      <c r="E739" s="27"/>
      <c r="F739" s="27"/>
      <c r="G739" s="27"/>
      <c r="H739" s="27"/>
      <c r="I739" s="27"/>
      <c r="J739" s="27"/>
    </row>
    <row r="740" spans="2:10" x14ac:dyDescent="0.2">
      <c r="B740" s="27"/>
      <c r="C740" s="27"/>
      <c r="D740" s="27"/>
      <c r="E740" s="27"/>
      <c r="F740" s="27"/>
      <c r="G740" s="27"/>
      <c r="H740" s="27"/>
      <c r="I740" s="27"/>
      <c r="J740" s="27"/>
    </row>
    <row r="741" spans="2:10" x14ac:dyDescent="0.2">
      <c r="B741" s="27"/>
      <c r="C741" s="27"/>
      <c r="D741" s="27"/>
      <c r="E741" s="27"/>
      <c r="F741" s="27"/>
      <c r="G741" s="27"/>
      <c r="H741" s="27"/>
      <c r="I741" s="27"/>
      <c r="J741" s="27"/>
    </row>
    <row r="742" spans="2:10" x14ac:dyDescent="0.2">
      <c r="B742" s="27"/>
      <c r="C742" s="27"/>
      <c r="D742" s="27"/>
      <c r="E742" s="27"/>
      <c r="F742" s="27"/>
      <c r="G742" s="27"/>
      <c r="H742" s="27"/>
      <c r="I742" s="27"/>
      <c r="J742" s="27"/>
    </row>
    <row r="743" spans="2:10" x14ac:dyDescent="0.2">
      <c r="B743" s="27"/>
      <c r="C743" s="27"/>
      <c r="D743" s="27"/>
      <c r="E743" s="27"/>
      <c r="F743" s="27"/>
      <c r="G743" s="27"/>
      <c r="H743" s="27"/>
      <c r="I743" s="27"/>
      <c r="J743" s="27"/>
    </row>
    <row r="744" spans="2:10" x14ac:dyDescent="0.2">
      <c r="B744" s="27"/>
      <c r="C744" s="27"/>
      <c r="D744" s="27"/>
      <c r="E744" s="27"/>
      <c r="F744" s="27"/>
      <c r="G744" s="27"/>
      <c r="H744" s="27"/>
      <c r="I744" s="27"/>
      <c r="J744" s="27"/>
    </row>
    <row r="745" spans="2:10" x14ac:dyDescent="0.2">
      <c r="B745" s="27"/>
      <c r="C745" s="27"/>
      <c r="D745" s="27"/>
      <c r="E745" s="27"/>
      <c r="F745" s="27"/>
      <c r="G745" s="27"/>
      <c r="H745" s="27"/>
      <c r="I745" s="27"/>
      <c r="J745" s="27"/>
    </row>
    <row r="746" spans="2:10" x14ac:dyDescent="0.2">
      <c r="B746" s="27"/>
      <c r="C746" s="27"/>
      <c r="D746" s="27"/>
      <c r="E746" s="27"/>
      <c r="F746" s="27"/>
      <c r="G746" s="27"/>
      <c r="H746" s="27"/>
      <c r="I746" s="27"/>
      <c r="J746" s="27"/>
    </row>
    <row r="747" spans="2:10" x14ac:dyDescent="0.2">
      <c r="B747" s="27"/>
      <c r="C747" s="27"/>
      <c r="D747" s="27"/>
      <c r="E747" s="27"/>
      <c r="F747" s="27"/>
      <c r="G747" s="27"/>
      <c r="H747" s="27"/>
      <c r="I747" s="27"/>
      <c r="J747" s="27"/>
    </row>
    <row r="748" spans="2:10" x14ac:dyDescent="0.2">
      <c r="B748" s="27"/>
      <c r="C748" s="27"/>
      <c r="D748" s="27"/>
      <c r="E748" s="27"/>
      <c r="F748" s="27"/>
      <c r="G748" s="27"/>
      <c r="H748" s="27"/>
      <c r="I748" s="27"/>
      <c r="J748" s="27"/>
    </row>
    <row r="749" spans="2:10" x14ac:dyDescent="0.2">
      <c r="B749" s="27"/>
      <c r="C749" s="27"/>
      <c r="D749" s="27"/>
      <c r="E749" s="27"/>
      <c r="F749" s="27"/>
      <c r="G749" s="27"/>
      <c r="H749" s="27"/>
      <c r="I749" s="27"/>
      <c r="J749" s="27"/>
    </row>
    <row r="750" spans="2:10" x14ac:dyDescent="0.2">
      <c r="B750" s="27"/>
      <c r="C750" s="27"/>
      <c r="D750" s="27"/>
      <c r="E750" s="27"/>
      <c r="F750" s="27"/>
      <c r="G750" s="27"/>
      <c r="H750" s="27"/>
      <c r="I750" s="27"/>
      <c r="J750" s="27"/>
    </row>
    <row r="751" spans="2:10" x14ac:dyDescent="0.2">
      <c r="B751" s="27"/>
      <c r="C751" s="27"/>
      <c r="D751" s="27"/>
      <c r="E751" s="27"/>
      <c r="F751" s="27"/>
      <c r="G751" s="27"/>
      <c r="H751" s="27"/>
      <c r="I751" s="27"/>
      <c r="J751" s="27"/>
    </row>
    <row r="752" spans="2:10" x14ac:dyDescent="0.2">
      <c r="B752" s="27"/>
      <c r="C752" s="27"/>
      <c r="D752" s="27"/>
      <c r="E752" s="27"/>
      <c r="F752" s="27"/>
      <c r="G752" s="27"/>
      <c r="H752" s="27"/>
      <c r="I752" s="27"/>
      <c r="J752" s="27"/>
    </row>
    <row r="753" spans="2:10" x14ac:dyDescent="0.2">
      <c r="B753" s="27"/>
      <c r="C753" s="27"/>
      <c r="D753" s="27"/>
      <c r="E753" s="27"/>
      <c r="F753" s="27"/>
      <c r="G753" s="27"/>
      <c r="H753" s="27"/>
      <c r="I753" s="27"/>
      <c r="J753" s="27"/>
    </row>
    <row r="754" spans="2:10" x14ac:dyDescent="0.2">
      <c r="B754" s="27"/>
      <c r="C754" s="27"/>
      <c r="D754" s="27"/>
      <c r="E754" s="27"/>
      <c r="F754" s="27"/>
      <c r="G754" s="27"/>
      <c r="H754" s="27"/>
      <c r="I754" s="27"/>
      <c r="J754" s="27"/>
    </row>
    <row r="755" spans="2:10" x14ac:dyDescent="0.2">
      <c r="B755" s="27"/>
      <c r="C755" s="27"/>
      <c r="D755" s="27"/>
      <c r="E755" s="27"/>
      <c r="F755" s="27"/>
      <c r="G755" s="27"/>
      <c r="H755" s="27"/>
      <c r="I755" s="27"/>
      <c r="J755" s="27"/>
    </row>
    <row r="756" spans="2:10" x14ac:dyDescent="0.2">
      <c r="B756" s="27"/>
      <c r="C756" s="27"/>
      <c r="D756" s="27"/>
      <c r="E756" s="27"/>
      <c r="F756" s="27"/>
      <c r="G756" s="27"/>
      <c r="H756" s="27"/>
      <c r="I756" s="27"/>
      <c r="J756" s="27"/>
    </row>
    <row r="757" spans="2:10" x14ac:dyDescent="0.2">
      <c r="B757" s="27"/>
      <c r="C757" s="27"/>
      <c r="D757" s="27"/>
      <c r="E757" s="27"/>
      <c r="F757" s="27"/>
      <c r="G757" s="27"/>
      <c r="H757" s="27"/>
      <c r="I757" s="27"/>
      <c r="J757" s="27"/>
    </row>
    <row r="758" spans="2:10" x14ac:dyDescent="0.2">
      <c r="B758" s="27"/>
      <c r="C758" s="27"/>
      <c r="D758" s="27"/>
      <c r="E758" s="27"/>
      <c r="F758" s="27"/>
      <c r="G758" s="27"/>
      <c r="H758" s="27"/>
      <c r="I758" s="27"/>
      <c r="J758" s="27"/>
    </row>
    <row r="759" spans="2:10" x14ac:dyDescent="0.2">
      <c r="B759" s="27"/>
      <c r="C759" s="27"/>
      <c r="D759" s="27"/>
      <c r="E759" s="27"/>
      <c r="F759" s="27"/>
      <c r="G759" s="27"/>
      <c r="H759" s="27"/>
      <c r="I759" s="27"/>
      <c r="J759" s="27"/>
    </row>
    <row r="760" spans="2:10" x14ac:dyDescent="0.2">
      <c r="B760" s="27"/>
      <c r="C760" s="27"/>
      <c r="D760" s="27"/>
      <c r="E760" s="27"/>
      <c r="F760" s="27"/>
      <c r="G760" s="27"/>
      <c r="H760" s="27"/>
      <c r="I760" s="27"/>
      <c r="J760" s="27"/>
    </row>
    <row r="761" spans="2:10" x14ac:dyDescent="0.2">
      <c r="B761" s="27"/>
      <c r="C761" s="27"/>
      <c r="D761" s="27"/>
      <c r="E761" s="27"/>
      <c r="F761" s="27"/>
      <c r="G761" s="27"/>
      <c r="H761" s="27"/>
      <c r="I761" s="27"/>
      <c r="J761" s="27"/>
    </row>
    <row r="762" spans="2:10" x14ac:dyDescent="0.2">
      <c r="B762" s="27"/>
      <c r="C762" s="27"/>
      <c r="D762" s="27"/>
      <c r="E762" s="27"/>
      <c r="F762" s="27"/>
      <c r="G762" s="27"/>
      <c r="H762" s="27"/>
      <c r="I762" s="27"/>
      <c r="J762" s="27"/>
    </row>
    <row r="763" spans="2:10" x14ac:dyDescent="0.2">
      <c r="B763" s="27"/>
      <c r="C763" s="27"/>
      <c r="D763" s="27"/>
      <c r="E763" s="27"/>
      <c r="F763" s="27"/>
      <c r="G763" s="27"/>
      <c r="H763" s="27"/>
      <c r="I763" s="27"/>
      <c r="J763" s="27"/>
    </row>
    <row r="764" spans="2:10" x14ac:dyDescent="0.2">
      <c r="B764" s="27"/>
      <c r="C764" s="27"/>
      <c r="D764" s="27"/>
      <c r="E764" s="27"/>
      <c r="F764" s="27"/>
      <c r="G764" s="27"/>
      <c r="H764" s="27"/>
      <c r="I764" s="27"/>
      <c r="J764" s="27"/>
    </row>
  </sheetData>
  <mergeCells count="1">
    <mergeCell ref="B1:J1"/>
  </mergeCells>
  <pageMargins left="0.7" right="0.7" top="0.75" bottom="0.75" header="0.3" footer="0.3"/>
  <pageSetup orientation="portrait" r:id="rId1"/>
  <headerFooter>
    <oddFooter>&amp;LThis is a projected cost for the 2018-2019 program which is subject to change.&amp;RUpdated June 26,2018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8:J33"/>
  <sheetViews>
    <sheetView zoomScaleNormal="100" workbookViewId="0">
      <selection activeCell="I28" sqref="I28"/>
    </sheetView>
  </sheetViews>
  <sheetFormatPr defaultRowHeight="12.75" x14ac:dyDescent="0.2"/>
  <cols>
    <col min="9" max="9" width="13.28515625" customWidth="1"/>
    <col min="10" max="10" width="15.85546875" customWidth="1"/>
  </cols>
  <sheetData>
    <row r="8" spans="1:10" x14ac:dyDescent="0.2">
      <c r="A8" s="29"/>
      <c r="B8" s="96" t="s">
        <v>2</v>
      </c>
      <c r="C8" s="27"/>
      <c r="D8" s="27"/>
      <c r="E8" s="27"/>
      <c r="F8" s="27"/>
      <c r="G8" s="27"/>
      <c r="H8" s="30"/>
      <c r="I8" s="97" t="s">
        <v>101</v>
      </c>
      <c r="J8" s="97" t="s">
        <v>4</v>
      </c>
    </row>
    <row r="9" spans="1:10" x14ac:dyDescent="0.2">
      <c r="A9" s="29"/>
      <c r="B9" s="27"/>
      <c r="C9" s="27"/>
      <c r="D9" s="27"/>
      <c r="E9" s="27"/>
      <c r="F9" s="27"/>
      <c r="G9" s="27"/>
      <c r="H9" s="30"/>
      <c r="I9" s="31"/>
      <c r="J9" s="31"/>
    </row>
    <row r="10" spans="1:10" x14ac:dyDescent="0.2">
      <c r="A10" s="108">
        <v>29</v>
      </c>
      <c r="B10" s="328" t="s">
        <v>221</v>
      </c>
      <c r="C10" s="27"/>
      <c r="D10" s="27"/>
      <c r="E10" s="27"/>
      <c r="F10" s="27"/>
      <c r="G10" s="27"/>
      <c r="H10" s="30"/>
      <c r="I10" s="31">
        <v>129</v>
      </c>
      <c r="J10" s="121">
        <f>SUM(I10)*A10</f>
        <v>3741</v>
      </c>
    </row>
    <row r="11" spans="1:10" x14ac:dyDescent="0.2">
      <c r="A11" s="29"/>
      <c r="B11" s="33" t="s">
        <v>22</v>
      </c>
      <c r="C11" s="27"/>
      <c r="D11" s="27"/>
      <c r="E11" s="27"/>
      <c r="F11" s="27"/>
      <c r="G11" s="27"/>
      <c r="H11" s="30"/>
      <c r="I11" s="31"/>
      <c r="J11" s="59">
        <f>SUM(J10:J10)</f>
        <v>3741</v>
      </c>
    </row>
    <row r="12" spans="1:10" x14ac:dyDescent="0.2">
      <c r="A12" s="29"/>
      <c r="B12" s="33"/>
      <c r="C12" s="27"/>
      <c r="D12" s="27"/>
      <c r="E12" s="27"/>
      <c r="F12" s="27"/>
      <c r="G12" s="27"/>
      <c r="H12" s="30"/>
      <c r="I12" s="31"/>
      <c r="J12" s="59"/>
    </row>
    <row r="13" spans="1:10" x14ac:dyDescent="0.2">
      <c r="A13" s="29"/>
      <c r="B13" s="96" t="s">
        <v>6</v>
      </c>
      <c r="C13" s="27"/>
      <c r="D13" s="27"/>
      <c r="E13" s="27"/>
      <c r="F13" s="27"/>
      <c r="G13" s="27"/>
      <c r="H13" s="30"/>
      <c r="I13" s="31"/>
      <c r="J13" s="31"/>
    </row>
    <row r="14" spans="1:10" x14ac:dyDescent="0.2">
      <c r="A14" s="29"/>
      <c r="B14" s="27" t="s">
        <v>8</v>
      </c>
      <c r="C14" s="27"/>
      <c r="D14" s="27"/>
      <c r="E14" s="27"/>
      <c r="F14" s="27"/>
      <c r="G14" s="27"/>
      <c r="H14" s="30"/>
      <c r="I14" s="31">
        <v>9</v>
      </c>
      <c r="J14" s="31">
        <f>SUM(I14)*A10</f>
        <v>261</v>
      </c>
    </row>
    <row r="15" spans="1:10" x14ac:dyDescent="0.2">
      <c r="A15" s="29"/>
      <c r="B15" s="27" t="s">
        <v>26</v>
      </c>
      <c r="C15" s="27"/>
      <c r="D15" s="27"/>
      <c r="E15" s="27"/>
      <c r="F15" s="27"/>
      <c r="G15" s="27"/>
      <c r="H15" s="30"/>
      <c r="I15" s="31">
        <v>21.5</v>
      </c>
      <c r="J15" s="31">
        <v>21.5</v>
      </c>
    </row>
    <row r="16" spans="1:10" x14ac:dyDescent="0.2">
      <c r="A16" s="29"/>
      <c r="B16" s="27" t="s">
        <v>11</v>
      </c>
      <c r="C16" s="27"/>
      <c r="D16" s="27"/>
      <c r="E16" s="27"/>
      <c r="F16" s="27"/>
      <c r="G16" s="27"/>
      <c r="H16" s="30"/>
      <c r="I16" s="31">
        <v>37.950000000000003</v>
      </c>
      <c r="J16" s="31">
        <v>37.950000000000003</v>
      </c>
    </row>
    <row r="17" spans="1:10" x14ac:dyDescent="0.2">
      <c r="A17" s="29"/>
      <c r="B17" s="27" t="s">
        <v>9</v>
      </c>
      <c r="C17" s="27"/>
      <c r="D17" s="27"/>
      <c r="E17" s="27"/>
      <c r="F17" s="27"/>
      <c r="G17" s="27"/>
      <c r="H17" s="30"/>
      <c r="I17" s="31">
        <v>1</v>
      </c>
      <c r="J17" s="31">
        <f>SUM(I17)*A10</f>
        <v>29</v>
      </c>
    </row>
    <row r="18" spans="1:10" x14ac:dyDescent="0.2">
      <c r="A18" s="29"/>
      <c r="B18" s="27" t="s">
        <v>7</v>
      </c>
      <c r="C18" s="27"/>
      <c r="D18" s="27"/>
      <c r="E18" s="27"/>
      <c r="F18" s="27"/>
      <c r="G18" s="27"/>
      <c r="H18" s="30"/>
      <c r="I18" s="31">
        <v>9</v>
      </c>
      <c r="J18" s="31">
        <f>SUM(I18)*A10</f>
        <v>261</v>
      </c>
    </row>
    <row r="19" spans="1:10" x14ac:dyDescent="0.2">
      <c r="A19" s="29"/>
      <c r="B19" s="27" t="s">
        <v>147</v>
      </c>
      <c r="C19" s="27"/>
      <c r="D19" s="27"/>
      <c r="E19" s="27"/>
      <c r="F19" s="27"/>
      <c r="G19" s="27"/>
      <c r="H19" s="30"/>
      <c r="I19" s="31">
        <v>8</v>
      </c>
      <c r="J19" s="140">
        <f>SUM(I19)*A10</f>
        <v>232</v>
      </c>
    </row>
    <row r="20" spans="1:10" x14ac:dyDescent="0.2">
      <c r="A20" s="29"/>
      <c r="B20" s="27"/>
      <c r="C20" s="27"/>
      <c r="D20" s="27"/>
      <c r="E20" s="27"/>
      <c r="F20" s="27"/>
      <c r="G20" s="27"/>
      <c r="H20" s="30"/>
      <c r="I20" s="31"/>
      <c r="J20" s="59">
        <f>SUM(J14:J19)</f>
        <v>842.45</v>
      </c>
    </row>
    <row r="21" spans="1:10" x14ac:dyDescent="0.2">
      <c r="A21" s="29"/>
      <c r="B21" s="27"/>
      <c r="C21" s="27"/>
      <c r="D21" s="27"/>
      <c r="E21" s="27"/>
      <c r="F21" s="27"/>
      <c r="G21" s="27"/>
      <c r="H21" s="30"/>
      <c r="I21" s="31"/>
      <c r="J21" s="31"/>
    </row>
    <row r="22" spans="1:10" ht="13.5" thickBot="1" x14ac:dyDescent="0.25">
      <c r="A22" s="29"/>
      <c r="B22" s="96" t="s">
        <v>24</v>
      </c>
      <c r="C22" s="27"/>
      <c r="D22" s="27"/>
      <c r="E22" s="27"/>
      <c r="F22" s="27"/>
      <c r="G22" s="27"/>
      <c r="H22" s="30"/>
      <c r="I22" s="97" t="s">
        <v>101</v>
      </c>
      <c r="J22" s="97" t="s">
        <v>4</v>
      </c>
    </row>
    <row r="23" spans="1:10" ht="13.5" thickBot="1" x14ac:dyDescent="0.25">
      <c r="A23" s="139" t="s">
        <v>29</v>
      </c>
      <c r="B23" s="133" t="s">
        <v>139</v>
      </c>
      <c r="C23" s="133"/>
      <c r="D23" s="138"/>
      <c r="E23" s="134"/>
      <c r="F23" s="134"/>
      <c r="G23" s="134"/>
      <c r="H23" s="135"/>
      <c r="I23" s="136"/>
      <c r="J23" s="137"/>
    </row>
    <row r="24" spans="1:10" ht="13.5" thickBot="1" x14ac:dyDescent="0.25">
      <c r="A24" s="492">
        <v>2</v>
      </c>
      <c r="B24" s="493" t="s">
        <v>154</v>
      </c>
      <c r="C24" s="494"/>
      <c r="D24" s="494"/>
      <c r="E24" s="494"/>
      <c r="F24" s="494"/>
      <c r="G24" s="494"/>
      <c r="H24" s="495"/>
      <c r="I24" s="496">
        <v>41</v>
      </c>
      <c r="J24" s="442">
        <f>SUM(I24)*A24</f>
        <v>82</v>
      </c>
    </row>
    <row r="25" spans="1:10" x14ac:dyDescent="0.2">
      <c r="A25" s="29"/>
      <c r="B25" s="99"/>
      <c r="C25" s="27"/>
      <c r="D25" s="27"/>
      <c r="E25" s="27"/>
      <c r="F25" s="27"/>
      <c r="G25" s="27"/>
      <c r="H25" s="30"/>
      <c r="I25" s="59" t="s">
        <v>102</v>
      </c>
      <c r="J25" s="59">
        <f>SUM(J24:J24)</f>
        <v>82</v>
      </c>
    </row>
    <row r="26" spans="1:10" x14ac:dyDescent="0.2">
      <c r="A26" s="29"/>
      <c r="B26" s="99"/>
      <c r="C26" s="27"/>
      <c r="D26" s="27"/>
      <c r="E26" s="27"/>
      <c r="F26" s="27"/>
      <c r="G26" s="27"/>
      <c r="H26" s="30"/>
      <c r="I26" s="31"/>
      <c r="J26" s="31"/>
    </row>
    <row r="27" spans="1:10" x14ac:dyDescent="0.2">
      <c r="A27" s="29"/>
      <c r="B27" s="96" t="s">
        <v>19</v>
      </c>
      <c r="C27" s="27"/>
      <c r="D27" s="27"/>
      <c r="E27" s="27"/>
      <c r="F27" s="27"/>
      <c r="G27" s="27"/>
      <c r="H27" s="30"/>
      <c r="I27" s="31"/>
      <c r="J27" s="31"/>
    </row>
    <row r="28" spans="1:10" x14ac:dyDescent="0.2">
      <c r="A28" s="29"/>
      <c r="B28" s="27"/>
      <c r="C28" s="27"/>
      <c r="D28" s="27"/>
      <c r="E28" s="27"/>
      <c r="F28" s="27"/>
      <c r="G28" s="27"/>
      <c r="H28" s="30"/>
      <c r="I28" s="31"/>
      <c r="J28" s="31"/>
    </row>
    <row r="29" spans="1:10" x14ac:dyDescent="0.2">
      <c r="A29" s="29"/>
      <c r="B29" s="27" t="s">
        <v>25</v>
      </c>
      <c r="C29" s="27"/>
      <c r="D29" s="27"/>
      <c r="E29" s="27"/>
      <c r="F29" s="27"/>
      <c r="G29" s="27"/>
      <c r="H29" s="30"/>
      <c r="I29" s="31"/>
      <c r="J29" s="59">
        <v>256</v>
      </c>
    </row>
    <row r="30" spans="1:10" x14ac:dyDescent="0.2">
      <c r="A30" s="29"/>
      <c r="B30" s="27"/>
      <c r="C30" s="27"/>
      <c r="D30" s="27"/>
      <c r="E30" s="27"/>
      <c r="F30" s="27"/>
      <c r="G30" s="27"/>
      <c r="H30" s="30"/>
      <c r="I30" s="31"/>
      <c r="J30" s="59"/>
    </row>
    <row r="31" spans="1:10" x14ac:dyDescent="0.2">
      <c r="A31" s="29"/>
      <c r="B31" s="27" t="s">
        <v>30</v>
      </c>
      <c r="C31" s="27"/>
      <c r="D31" s="27"/>
      <c r="E31" s="27"/>
      <c r="F31" s="27"/>
      <c r="G31" s="27"/>
      <c r="H31" s="30"/>
      <c r="I31" s="31"/>
      <c r="J31" s="31"/>
    </row>
    <row r="32" spans="1:10" ht="15.75" x14ac:dyDescent="0.25">
      <c r="A32" s="357"/>
      <c r="B32" s="358" t="s">
        <v>21</v>
      </c>
      <c r="C32" s="358"/>
      <c r="D32" s="358"/>
      <c r="E32" s="358"/>
      <c r="F32" s="358"/>
      <c r="G32" s="358"/>
      <c r="H32" s="359"/>
      <c r="I32" s="360"/>
      <c r="J32" s="360">
        <f>SUM(J11,J20,J25,J29)</f>
        <v>4921.45</v>
      </c>
    </row>
    <row r="33" spans="1:10" s="338" customFormat="1" ht="15" x14ac:dyDescent="0.2">
      <c r="A33"/>
      <c r="B33"/>
      <c r="C33"/>
      <c r="D33"/>
      <c r="E33"/>
      <c r="F33"/>
      <c r="G33"/>
      <c r="H33"/>
      <c r="I33"/>
      <c r="J33"/>
    </row>
  </sheetData>
  <pageMargins left="0.25" right="0.25" top="0.5" bottom="0.75" header="0.3" footer="0.3"/>
  <pageSetup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J57"/>
  <sheetViews>
    <sheetView topLeftCell="A2" workbookViewId="0">
      <selection activeCell="J9" sqref="J9"/>
    </sheetView>
  </sheetViews>
  <sheetFormatPr defaultRowHeight="12.75" x14ac:dyDescent="0.2"/>
  <cols>
    <col min="2" max="2" width="9.5703125" customWidth="1"/>
    <col min="9" max="9" width="12.5703125" customWidth="1"/>
    <col min="10" max="10" width="15.85546875" customWidth="1"/>
  </cols>
  <sheetData>
    <row r="1" spans="1:10" ht="18" x14ac:dyDescent="0.25">
      <c r="A1" s="4"/>
      <c r="H1" s="5"/>
      <c r="I1" s="53"/>
      <c r="J1" s="6"/>
    </row>
    <row r="2" spans="1:10" ht="18" x14ac:dyDescent="0.25">
      <c r="A2" s="4"/>
      <c r="B2" s="47" t="s">
        <v>34</v>
      </c>
      <c r="C2" s="47"/>
      <c r="D2" s="47"/>
      <c r="E2" s="47"/>
      <c r="F2" s="47"/>
      <c r="G2" s="47"/>
      <c r="H2" s="47"/>
      <c r="I2" s="54"/>
      <c r="J2" s="47"/>
    </row>
    <row r="3" spans="1:10" ht="15" x14ac:dyDescent="0.25">
      <c r="A3" s="4"/>
      <c r="B3" s="45" t="s">
        <v>35</v>
      </c>
      <c r="C3" s="45"/>
      <c r="D3" s="45"/>
      <c r="E3" s="45"/>
      <c r="F3" s="45"/>
      <c r="G3" s="45"/>
      <c r="H3" s="45"/>
      <c r="I3" s="26"/>
      <c r="J3" s="45"/>
    </row>
    <row r="4" spans="1:10" ht="15.75" x14ac:dyDescent="0.25">
      <c r="A4" s="4"/>
      <c r="B4" s="44"/>
      <c r="C4" s="44"/>
      <c r="D4" s="44"/>
      <c r="E4" s="44"/>
      <c r="F4" s="44"/>
      <c r="G4" s="44"/>
      <c r="H4" s="44"/>
      <c r="I4" s="44"/>
      <c r="J4" s="44"/>
    </row>
    <row r="5" spans="1:10" ht="15" x14ac:dyDescent="0.25">
      <c r="A5" s="4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4"/>
      <c r="H6" s="5"/>
      <c r="I6" s="6"/>
      <c r="J6" s="6"/>
    </row>
    <row r="7" spans="1:10" x14ac:dyDescent="0.2">
      <c r="A7" s="4"/>
      <c r="B7" s="7" t="s">
        <v>2</v>
      </c>
      <c r="H7" s="5"/>
      <c r="I7" s="8" t="s">
        <v>3</v>
      </c>
      <c r="J7" s="8" t="s">
        <v>4</v>
      </c>
    </row>
    <row r="8" spans="1:10" x14ac:dyDescent="0.2">
      <c r="A8" s="4"/>
      <c r="H8" s="5"/>
      <c r="I8" s="6"/>
      <c r="J8" s="6"/>
    </row>
    <row r="9" spans="1:10" x14ac:dyDescent="0.2">
      <c r="A9" s="337">
        <v>9</v>
      </c>
      <c r="B9" t="s">
        <v>217</v>
      </c>
      <c r="H9" s="5"/>
      <c r="I9" s="6">
        <v>129</v>
      </c>
      <c r="J9" s="9">
        <f>SUM(I9)*A9</f>
        <v>1161</v>
      </c>
    </row>
    <row r="10" spans="1:10" x14ac:dyDescent="0.2">
      <c r="A10" s="4"/>
      <c r="B10" t="s">
        <v>22</v>
      </c>
      <c r="H10" s="5"/>
      <c r="I10" s="6"/>
      <c r="J10" s="9"/>
    </row>
    <row r="11" spans="1:10" x14ac:dyDescent="0.2">
      <c r="A11" s="4"/>
      <c r="H11" s="5"/>
      <c r="I11" s="6"/>
      <c r="J11" s="6"/>
    </row>
    <row r="12" spans="1:10" x14ac:dyDescent="0.2">
      <c r="A12" s="4"/>
      <c r="B12" s="7" t="s">
        <v>6</v>
      </c>
      <c r="H12" s="5"/>
      <c r="I12" s="6"/>
      <c r="J12" s="6"/>
    </row>
    <row r="13" spans="1:10" x14ac:dyDescent="0.2">
      <c r="A13" s="4"/>
      <c r="B13" t="s">
        <v>8</v>
      </c>
      <c r="H13" s="5"/>
      <c r="I13" s="6">
        <v>9</v>
      </c>
      <c r="J13" s="6">
        <f>SUM(I13)*A9</f>
        <v>81</v>
      </c>
    </row>
    <row r="14" spans="1:10" x14ac:dyDescent="0.2">
      <c r="A14" s="4"/>
      <c r="B14" t="s">
        <v>7</v>
      </c>
      <c r="H14" s="5"/>
      <c r="I14" s="6">
        <v>9</v>
      </c>
      <c r="J14" s="6">
        <f>SUM(I14)*A9</f>
        <v>81</v>
      </c>
    </row>
    <row r="15" spans="1:10" x14ac:dyDescent="0.2">
      <c r="A15" s="4"/>
      <c r="B15" t="s">
        <v>146</v>
      </c>
      <c r="H15" s="5"/>
      <c r="I15" s="6">
        <v>8</v>
      </c>
      <c r="J15" s="6">
        <f>SUM(I15)*A9</f>
        <v>72</v>
      </c>
    </row>
    <row r="16" spans="1:10" x14ac:dyDescent="0.2">
      <c r="A16" s="4"/>
      <c r="B16" t="s">
        <v>9</v>
      </c>
      <c r="H16" s="5"/>
      <c r="I16" s="6">
        <v>1</v>
      </c>
      <c r="J16" s="6">
        <f>SUM(I16)*A9</f>
        <v>9</v>
      </c>
    </row>
    <row r="17" spans="1:10" x14ac:dyDescent="0.2">
      <c r="A17" s="4"/>
      <c r="B17" t="s">
        <v>26</v>
      </c>
      <c r="H17" s="5"/>
      <c r="I17" s="6">
        <v>21.5</v>
      </c>
      <c r="J17" s="6">
        <v>21.5</v>
      </c>
    </row>
    <row r="18" spans="1:10" x14ac:dyDescent="0.2">
      <c r="A18" s="4"/>
      <c r="B18" t="s">
        <v>11</v>
      </c>
      <c r="H18" s="5"/>
      <c r="I18" s="6">
        <v>37.950000000000003</v>
      </c>
      <c r="J18" s="6">
        <v>37.950000000000003</v>
      </c>
    </row>
    <row r="19" spans="1:10" x14ac:dyDescent="0.2">
      <c r="A19" s="4"/>
      <c r="B19" t="s">
        <v>36</v>
      </c>
      <c r="H19" s="5"/>
      <c r="I19" s="6">
        <v>68</v>
      </c>
      <c r="J19" s="11">
        <v>68</v>
      </c>
    </row>
    <row r="20" spans="1:10" x14ac:dyDescent="0.2">
      <c r="A20" s="4"/>
      <c r="H20" s="5"/>
      <c r="I20" s="9" t="s">
        <v>102</v>
      </c>
      <c r="J20" s="9">
        <f>SUM(J13:J19)</f>
        <v>370.45</v>
      </c>
    </row>
    <row r="21" spans="1:10" ht="13.5" thickBot="1" x14ac:dyDescent="0.25">
      <c r="A21" s="4"/>
      <c r="H21" s="5"/>
      <c r="I21" s="6"/>
      <c r="J21" s="6"/>
    </row>
    <row r="22" spans="1:10" ht="14.25" thickTop="1" thickBot="1" x14ac:dyDescent="0.25">
      <c r="A22" s="4"/>
      <c r="B22" s="150" t="s">
        <v>12</v>
      </c>
      <c r="C22" s="151"/>
      <c r="D22" s="151"/>
      <c r="E22" s="151"/>
      <c r="F22" s="151"/>
      <c r="G22" s="151"/>
      <c r="H22" s="152"/>
      <c r="I22" s="153"/>
      <c r="J22" s="154"/>
    </row>
    <row r="23" spans="1:10" ht="13.5" thickTop="1" x14ac:dyDescent="0.2">
      <c r="A23" s="4"/>
      <c r="B23" s="142"/>
      <c r="C23" s="84"/>
      <c r="D23" s="84"/>
      <c r="E23" s="84"/>
      <c r="F23" s="84"/>
      <c r="G23" s="84"/>
      <c r="H23" s="85"/>
      <c r="I23" s="86"/>
      <c r="J23" s="87"/>
    </row>
    <row r="24" spans="1:10" x14ac:dyDescent="0.2">
      <c r="A24" s="4"/>
      <c r="B24" s="142" t="s">
        <v>37</v>
      </c>
      <c r="C24" s="84"/>
      <c r="D24" s="84"/>
      <c r="E24" s="84"/>
      <c r="F24" s="84"/>
      <c r="G24" s="84"/>
      <c r="H24" s="85"/>
      <c r="I24" s="86"/>
      <c r="J24" s="87"/>
    </row>
    <row r="25" spans="1:10" x14ac:dyDescent="0.2">
      <c r="A25" s="4"/>
      <c r="B25" s="240" t="s">
        <v>38</v>
      </c>
      <c r="C25" s="163"/>
      <c r="D25" s="163"/>
      <c r="E25" s="163"/>
      <c r="F25" s="163"/>
      <c r="G25" s="163"/>
      <c r="H25" s="241"/>
      <c r="I25" s="164"/>
      <c r="J25" s="242">
        <v>200</v>
      </c>
    </row>
    <row r="26" spans="1:10" ht="13.5" thickBot="1" x14ac:dyDescent="0.25">
      <c r="A26" s="4"/>
      <c r="B26" s="236"/>
      <c r="C26" s="237"/>
      <c r="D26" s="237"/>
      <c r="E26" s="237"/>
      <c r="F26" s="237"/>
      <c r="G26" s="237"/>
      <c r="H26" s="237"/>
      <c r="I26" s="237"/>
      <c r="J26" s="238"/>
    </row>
    <row r="27" spans="1:10" x14ac:dyDescent="0.2">
      <c r="A27" s="78"/>
      <c r="B27" s="84"/>
      <c r="C27" s="84"/>
      <c r="D27" s="84"/>
      <c r="E27" s="84"/>
      <c r="F27" s="84"/>
      <c r="G27" s="84"/>
      <c r="H27" s="85"/>
      <c r="I27" s="86"/>
      <c r="J27" s="239"/>
    </row>
    <row r="28" spans="1:10" x14ac:dyDescent="0.2">
      <c r="A28" s="4"/>
      <c r="B28" s="84"/>
      <c r="C28" s="84"/>
      <c r="D28" s="84"/>
      <c r="E28" s="84"/>
      <c r="F28" s="84"/>
      <c r="G28" s="84"/>
      <c r="H28" s="85"/>
      <c r="I28" s="86"/>
      <c r="J28" s="86"/>
    </row>
    <row r="29" spans="1:10" x14ac:dyDescent="0.2">
      <c r="A29" s="4"/>
      <c r="B29" t="s">
        <v>25</v>
      </c>
      <c r="H29" s="5"/>
      <c r="I29" s="6"/>
      <c r="J29" s="9">
        <v>352</v>
      </c>
    </row>
    <row r="30" spans="1:10" s="51" customFormat="1" x14ac:dyDescent="0.2">
      <c r="A30" s="55"/>
      <c r="H30" s="56"/>
      <c r="I30" s="57"/>
      <c r="J30" s="58"/>
    </row>
    <row r="31" spans="1:10" x14ac:dyDescent="0.2">
      <c r="A31" s="4"/>
      <c r="H31" s="5"/>
      <c r="I31" s="6"/>
      <c r="J31" s="6"/>
    </row>
    <row r="32" spans="1:10" s="338" customFormat="1" ht="15.75" x14ac:dyDescent="0.25">
      <c r="A32" s="357"/>
      <c r="B32" s="358" t="s">
        <v>21</v>
      </c>
      <c r="C32" s="358"/>
      <c r="D32" s="358"/>
      <c r="E32" s="358"/>
      <c r="F32" s="358"/>
      <c r="G32" s="358"/>
      <c r="H32" s="359"/>
      <c r="I32" s="360"/>
      <c r="J32" s="360">
        <f>SUM(J9,J20,J25,J29)</f>
        <v>2083.4499999999998</v>
      </c>
    </row>
    <row r="33" spans="1:10" x14ac:dyDescent="0.2">
      <c r="A33" s="4"/>
      <c r="B33" s="25"/>
      <c r="H33" s="5"/>
      <c r="I33" s="6"/>
      <c r="J33" s="6"/>
    </row>
    <row r="34" spans="1:10" x14ac:dyDescent="0.2">
      <c r="A34" s="4"/>
      <c r="H34" s="5"/>
      <c r="I34" s="6"/>
      <c r="J34" s="6"/>
    </row>
    <row r="35" spans="1:10" x14ac:dyDescent="0.2">
      <c r="A35" s="4"/>
      <c r="H35" s="5"/>
      <c r="I35" s="6"/>
      <c r="J35" s="6"/>
    </row>
    <row r="36" spans="1:10" x14ac:dyDescent="0.2">
      <c r="A36" s="4"/>
      <c r="H36" s="5"/>
      <c r="I36" s="6"/>
      <c r="J36" s="6"/>
    </row>
    <row r="37" spans="1:10" x14ac:dyDescent="0.2">
      <c r="A37" s="4"/>
      <c r="H37" s="5"/>
      <c r="I37" s="6"/>
      <c r="J37" s="6"/>
    </row>
    <row r="38" spans="1:10" x14ac:dyDescent="0.2">
      <c r="A38" s="4"/>
      <c r="H38" s="5"/>
      <c r="I38" s="6"/>
      <c r="J38" s="6"/>
    </row>
    <row r="39" spans="1:10" x14ac:dyDescent="0.2">
      <c r="A39" s="4"/>
      <c r="H39" s="5"/>
      <c r="I39" s="6"/>
      <c r="J39" s="6"/>
    </row>
    <row r="40" spans="1:10" x14ac:dyDescent="0.2">
      <c r="A40" s="4"/>
      <c r="H40" s="5"/>
      <c r="I40" s="6"/>
      <c r="J40" s="6"/>
    </row>
    <row r="41" spans="1:10" x14ac:dyDescent="0.2">
      <c r="A41" s="4"/>
      <c r="H41" s="5"/>
      <c r="I41" s="6"/>
      <c r="J41" s="6"/>
    </row>
    <row r="42" spans="1:10" x14ac:dyDescent="0.2">
      <c r="A42" s="4"/>
      <c r="H42" s="5"/>
      <c r="I42" s="6"/>
      <c r="J42" s="6"/>
    </row>
    <row r="43" spans="1:10" x14ac:dyDescent="0.2">
      <c r="A43" s="4"/>
      <c r="H43" s="5"/>
      <c r="I43" s="6"/>
      <c r="J43" s="6"/>
    </row>
    <row r="44" spans="1:10" x14ac:dyDescent="0.2">
      <c r="A44" s="4"/>
      <c r="H44" s="5"/>
      <c r="I44" s="6"/>
      <c r="J44" s="6"/>
    </row>
    <row r="45" spans="1:10" x14ac:dyDescent="0.2">
      <c r="A45" s="4"/>
      <c r="H45" s="5"/>
      <c r="I45" s="6"/>
      <c r="J45" s="6"/>
    </row>
    <row r="46" spans="1:10" x14ac:dyDescent="0.2">
      <c r="A46" s="4"/>
      <c r="H46" s="5"/>
      <c r="I46" s="6"/>
      <c r="J46" s="6"/>
    </row>
    <row r="47" spans="1:10" x14ac:dyDescent="0.2">
      <c r="A47" s="4"/>
      <c r="H47" s="5"/>
      <c r="I47" s="6"/>
      <c r="J47" s="6"/>
    </row>
    <row r="48" spans="1:10" x14ac:dyDescent="0.2">
      <c r="A48" s="4"/>
      <c r="H48" s="5"/>
      <c r="I48" s="6"/>
      <c r="J48" s="6"/>
    </row>
    <row r="49" spans="1:10" x14ac:dyDescent="0.2">
      <c r="A49" s="4"/>
      <c r="H49" s="5"/>
      <c r="I49" s="6"/>
      <c r="J49" s="6"/>
    </row>
    <row r="50" spans="1:10" x14ac:dyDescent="0.2">
      <c r="A50" s="4"/>
      <c r="H50" s="5"/>
      <c r="I50" s="6"/>
      <c r="J50" s="6"/>
    </row>
    <row r="51" spans="1:10" x14ac:dyDescent="0.2">
      <c r="A51" s="4"/>
      <c r="H51" s="5"/>
      <c r="I51" s="6"/>
      <c r="J51" s="6"/>
    </row>
    <row r="52" spans="1:10" x14ac:dyDescent="0.2">
      <c r="A52" s="4"/>
      <c r="H52" s="5"/>
      <c r="I52" s="6"/>
      <c r="J52" s="6"/>
    </row>
    <row r="53" spans="1:10" x14ac:dyDescent="0.2">
      <c r="A53" s="4"/>
      <c r="H53" s="5"/>
      <c r="I53" s="6"/>
      <c r="J53" s="6"/>
    </row>
    <row r="54" spans="1:10" x14ac:dyDescent="0.2">
      <c r="A54" s="4"/>
      <c r="H54" s="5"/>
      <c r="I54" s="6"/>
      <c r="J54" s="6"/>
    </row>
    <row r="55" spans="1:10" x14ac:dyDescent="0.2">
      <c r="A55" s="4"/>
      <c r="H55" s="5"/>
      <c r="I55" s="6"/>
      <c r="J55" s="6"/>
    </row>
    <row r="56" spans="1:10" ht="8.25" customHeight="1" x14ac:dyDescent="0.2">
      <c r="A56" s="4"/>
      <c r="H56" s="5"/>
      <c r="I56" s="6"/>
      <c r="J56" s="6"/>
    </row>
    <row r="57" spans="1:10" x14ac:dyDescent="0.2">
      <c r="A57" s="4"/>
      <c r="H57" s="5"/>
      <c r="I57" s="6"/>
      <c r="J57" s="6"/>
    </row>
  </sheetData>
  <pageMargins left="0.17" right="0.17" top="0.17" bottom="0.17" header="0.19" footer="0.3"/>
  <pageSetup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J57"/>
  <sheetViews>
    <sheetView topLeftCell="A12" workbookViewId="0">
      <selection activeCell="I30" sqref="I30"/>
    </sheetView>
  </sheetViews>
  <sheetFormatPr defaultRowHeight="12.75" x14ac:dyDescent="0.2"/>
  <cols>
    <col min="9" max="9" width="12" customWidth="1"/>
    <col min="10" max="10" width="15.85546875" customWidth="1"/>
  </cols>
  <sheetData>
    <row r="1" spans="1:10" ht="18" x14ac:dyDescent="0.25">
      <c r="A1" s="4"/>
      <c r="H1" s="5"/>
      <c r="I1" s="53"/>
      <c r="J1" s="6"/>
    </row>
    <row r="2" spans="1:10" ht="18" x14ac:dyDescent="0.25">
      <c r="A2" s="4"/>
      <c r="B2" s="47" t="s">
        <v>34</v>
      </c>
      <c r="C2" s="47"/>
      <c r="D2" s="47"/>
      <c r="E2" s="47"/>
      <c r="F2" s="47"/>
      <c r="G2" s="47"/>
      <c r="H2" s="47"/>
      <c r="I2" s="54"/>
      <c r="J2" s="47"/>
    </row>
    <row r="3" spans="1:10" ht="15" x14ac:dyDescent="0.25">
      <c r="A3" s="4"/>
      <c r="B3" s="45" t="s">
        <v>35</v>
      </c>
      <c r="C3" s="45"/>
      <c r="D3" s="45"/>
      <c r="E3" s="45"/>
      <c r="F3" s="45"/>
      <c r="G3" s="45"/>
      <c r="H3" s="45"/>
      <c r="I3" s="26"/>
      <c r="J3" s="45"/>
    </row>
    <row r="4" spans="1:10" ht="15.75" x14ac:dyDescent="0.25">
      <c r="A4" s="4"/>
      <c r="B4" s="44"/>
      <c r="C4" s="44"/>
      <c r="D4" s="44"/>
      <c r="E4" s="44"/>
      <c r="F4" s="44"/>
      <c r="G4" s="44"/>
      <c r="H4" s="44"/>
      <c r="I4" s="44"/>
      <c r="J4" s="44"/>
    </row>
    <row r="5" spans="1:10" ht="15" x14ac:dyDescent="0.25">
      <c r="A5" s="4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4"/>
      <c r="H6" s="5"/>
      <c r="I6" s="6"/>
      <c r="J6" s="6"/>
    </row>
    <row r="7" spans="1:10" x14ac:dyDescent="0.2">
      <c r="A7" s="4"/>
      <c r="B7" s="7" t="s">
        <v>2</v>
      </c>
      <c r="H7" s="5"/>
      <c r="I7" s="8" t="s">
        <v>3</v>
      </c>
      <c r="J7" s="8" t="s">
        <v>4</v>
      </c>
    </row>
    <row r="8" spans="1:10" x14ac:dyDescent="0.2">
      <c r="A8" s="4"/>
      <c r="H8" s="5"/>
      <c r="I8" s="6"/>
      <c r="J8" s="6"/>
    </row>
    <row r="9" spans="1:10" x14ac:dyDescent="0.2">
      <c r="A9" s="337">
        <v>71</v>
      </c>
      <c r="B9" s="157" t="s">
        <v>217</v>
      </c>
      <c r="H9" s="5"/>
      <c r="I9" s="6">
        <v>129</v>
      </c>
      <c r="J9" s="120">
        <f>SUM(I9)*A9</f>
        <v>9159</v>
      </c>
    </row>
    <row r="10" spans="1:10" x14ac:dyDescent="0.2">
      <c r="A10" s="4"/>
      <c r="B10" t="s">
        <v>22</v>
      </c>
      <c r="H10" s="5"/>
      <c r="I10" s="6"/>
      <c r="J10" s="9">
        <f>SUM(J9:J9)</f>
        <v>9159</v>
      </c>
    </row>
    <row r="11" spans="1:10" x14ac:dyDescent="0.2">
      <c r="A11" s="4"/>
      <c r="H11" s="5"/>
      <c r="I11" s="6"/>
      <c r="J11" s="6"/>
    </row>
    <row r="12" spans="1:10" x14ac:dyDescent="0.2">
      <c r="A12" s="4"/>
      <c r="B12" s="7" t="s">
        <v>6</v>
      </c>
      <c r="H12" s="5"/>
      <c r="I12" s="6"/>
      <c r="J12" s="6"/>
    </row>
    <row r="13" spans="1:10" x14ac:dyDescent="0.2">
      <c r="A13" s="4"/>
      <c r="B13" t="s">
        <v>150</v>
      </c>
      <c r="H13" s="5"/>
      <c r="I13" s="6">
        <v>9</v>
      </c>
      <c r="J13" s="6">
        <f>SUM(I13)*A9</f>
        <v>639</v>
      </c>
    </row>
    <row r="14" spans="1:10" x14ac:dyDescent="0.2">
      <c r="A14" s="4"/>
      <c r="B14" t="s">
        <v>7</v>
      </c>
      <c r="H14" s="5"/>
      <c r="I14" s="6">
        <v>9</v>
      </c>
      <c r="J14" s="6">
        <f>SUM(I14)*A9</f>
        <v>639</v>
      </c>
    </row>
    <row r="15" spans="1:10" x14ac:dyDescent="0.2">
      <c r="A15" s="4"/>
      <c r="B15" t="s">
        <v>151</v>
      </c>
      <c r="H15" s="5"/>
      <c r="I15" s="6">
        <v>8</v>
      </c>
      <c r="J15" s="6">
        <f>SUM(I15)*A9</f>
        <v>568</v>
      </c>
    </row>
    <row r="16" spans="1:10" x14ac:dyDescent="0.2">
      <c r="A16" s="4"/>
      <c r="B16" t="s">
        <v>9</v>
      </c>
      <c r="H16" s="5"/>
      <c r="I16" s="6">
        <v>1</v>
      </c>
      <c r="J16" s="6">
        <f>SUM(I16)*A9</f>
        <v>71</v>
      </c>
    </row>
    <row r="17" spans="1:10" x14ac:dyDescent="0.2">
      <c r="A17" s="4"/>
      <c r="B17" t="s">
        <v>26</v>
      </c>
      <c r="H17" s="5"/>
      <c r="I17" s="6">
        <v>21.5</v>
      </c>
      <c r="J17" s="6">
        <v>21.5</v>
      </c>
    </row>
    <row r="18" spans="1:10" x14ac:dyDescent="0.2">
      <c r="A18" s="4"/>
      <c r="B18" t="s">
        <v>11</v>
      </c>
      <c r="H18" s="5"/>
      <c r="I18" s="6">
        <v>37.950000000000003</v>
      </c>
      <c r="J18" s="6">
        <v>37.950000000000003</v>
      </c>
    </row>
    <row r="19" spans="1:10" x14ac:dyDescent="0.2">
      <c r="A19" s="4"/>
      <c r="B19" t="s">
        <v>36</v>
      </c>
      <c r="H19" s="5"/>
      <c r="I19" s="6">
        <v>68</v>
      </c>
      <c r="J19" s="120">
        <v>68</v>
      </c>
    </row>
    <row r="20" spans="1:10" x14ac:dyDescent="0.2">
      <c r="A20" s="4"/>
      <c r="H20" s="5"/>
      <c r="I20" s="6"/>
      <c r="J20" s="9">
        <f>SUM(J13:J19)</f>
        <v>2044.45</v>
      </c>
    </row>
    <row r="21" spans="1:10" ht="13.5" thickBot="1" x14ac:dyDescent="0.25">
      <c r="A21" s="4"/>
      <c r="H21" s="5"/>
      <c r="I21" s="6"/>
      <c r="J21" s="6"/>
    </row>
    <row r="22" spans="1:10" ht="14.25" thickTop="1" thickBot="1" x14ac:dyDescent="0.25">
      <c r="A22" s="4"/>
      <c r="B22" s="150" t="s">
        <v>12</v>
      </c>
      <c r="C22" s="151"/>
      <c r="D22" s="151"/>
      <c r="E22" s="151"/>
      <c r="F22" s="151"/>
      <c r="G22" s="151"/>
      <c r="H22" s="152"/>
      <c r="I22" s="153"/>
      <c r="J22" s="154"/>
    </row>
    <row r="23" spans="1:10" ht="13.5" thickTop="1" x14ac:dyDescent="0.2">
      <c r="A23" s="4"/>
      <c r="B23" s="142"/>
      <c r="C23" s="84"/>
      <c r="D23" s="84"/>
      <c r="E23" s="84"/>
      <c r="F23" s="84"/>
      <c r="G23" s="84"/>
      <c r="H23" s="85"/>
      <c r="I23" s="86"/>
      <c r="J23" s="87"/>
    </row>
    <row r="24" spans="1:10" x14ac:dyDescent="0.2">
      <c r="A24" s="4"/>
      <c r="B24" s="142" t="s">
        <v>37</v>
      </c>
      <c r="C24" s="84"/>
      <c r="D24" s="84"/>
      <c r="E24" s="84"/>
      <c r="F24" s="84"/>
      <c r="G24" s="84"/>
      <c r="H24" s="85"/>
      <c r="I24" s="86"/>
      <c r="J24" s="87"/>
    </row>
    <row r="25" spans="1:10" x14ac:dyDescent="0.2">
      <c r="A25" s="4"/>
      <c r="B25" s="142" t="s">
        <v>38</v>
      </c>
      <c r="C25" s="84"/>
      <c r="D25" s="84"/>
      <c r="E25" s="84"/>
      <c r="F25" s="84"/>
      <c r="G25" s="84"/>
      <c r="H25" s="85"/>
      <c r="I25" s="86"/>
      <c r="J25" s="143">
        <v>500</v>
      </c>
    </row>
    <row r="26" spans="1:10" x14ac:dyDescent="0.2">
      <c r="A26" s="4"/>
      <c r="B26" s="142"/>
      <c r="C26" s="84"/>
      <c r="D26" s="84"/>
      <c r="E26" s="84"/>
      <c r="F26" s="84"/>
      <c r="G26" s="84"/>
      <c r="H26" s="84"/>
      <c r="I26" s="84"/>
      <c r="J26" s="144"/>
    </row>
    <row r="27" spans="1:10" ht="13.5" thickBot="1" x14ac:dyDescent="0.25">
      <c r="A27" s="4"/>
      <c r="B27" s="145"/>
      <c r="C27" s="146"/>
      <c r="D27" s="146"/>
      <c r="E27" s="146"/>
      <c r="F27" s="146"/>
      <c r="G27" s="146"/>
      <c r="H27" s="147"/>
      <c r="I27" s="148"/>
      <c r="J27" s="149"/>
    </row>
    <row r="28" spans="1:10" ht="13.5" thickTop="1" x14ac:dyDescent="0.2">
      <c r="A28" s="4"/>
      <c r="B28" s="84"/>
      <c r="C28" s="84"/>
      <c r="D28" s="84"/>
      <c r="E28" s="84"/>
      <c r="F28" s="84"/>
      <c r="G28" s="84"/>
      <c r="H28" s="85"/>
      <c r="I28" s="86"/>
      <c r="J28" s="86"/>
    </row>
    <row r="29" spans="1:10" x14ac:dyDescent="0.2">
      <c r="A29" s="4"/>
      <c r="B29" t="s">
        <v>25</v>
      </c>
      <c r="H29" s="5"/>
      <c r="I29" s="6"/>
      <c r="J29" s="502">
        <v>1000</v>
      </c>
    </row>
    <row r="30" spans="1:10" x14ac:dyDescent="0.2">
      <c r="H30" s="5"/>
      <c r="I30" s="6"/>
      <c r="J30" s="9">
        <f>SUM(J29:J29)</f>
        <v>1000</v>
      </c>
    </row>
    <row r="31" spans="1:10" x14ac:dyDescent="0.2">
      <c r="A31" s="4"/>
      <c r="H31" s="5"/>
      <c r="I31" s="6"/>
      <c r="J31" s="6"/>
    </row>
    <row r="32" spans="1:10" s="338" customFormat="1" ht="15.75" x14ac:dyDescent="0.25">
      <c r="A32" s="339"/>
      <c r="B32" s="358" t="s">
        <v>21</v>
      </c>
      <c r="C32" s="358"/>
      <c r="D32" s="358"/>
      <c r="E32" s="358"/>
      <c r="F32" s="358"/>
      <c r="G32" s="358"/>
      <c r="H32" s="359"/>
      <c r="I32" s="360"/>
      <c r="J32" s="360">
        <f>SUM(J30,J25,J20,J10)</f>
        <v>12703.45</v>
      </c>
    </row>
    <row r="33" spans="1:10" x14ac:dyDescent="0.2">
      <c r="A33" s="4"/>
      <c r="B33" s="25"/>
      <c r="H33" s="5"/>
      <c r="I33" s="6"/>
      <c r="J33" s="6"/>
    </row>
    <row r="34" spans="1:10" x14ac:dyDescent="0.2">
      <c r="A34" s="4"/>
      <c r="H34" s="5"/>
      <c r="I34" s="6"/>
      <c r="J34" s="6"/>
    </row>
    <row r="35" spans="1:10" x14ac:dyDescent="0.2">
      <c r="A35" s="4"/>
      <c r="H35" s="5"/>
      <c r="I35" s="6"/>
      <c r="J35" s="6"/>
    </row>
    <row r="36" spans="1:10" x14ac:dyDescent="0.2">
      <c r="A36" s="4"/>
      <c r="H36" s="5"/>
      <c r="I36" s="6"/>
      <c r="J36" s="6"/>
    </row>
    <row r="37" spans="1:10" x14ac:dyDescent="0.2">
      <c r="A37" s="4"/>
      <c r="H37" s="5"/>
      <c r="I37" s="6"/>
      <c r="J37" s="6"/>
    </row>
    <row r="38" spans="1:10" x14ac:dyDescent="0.2">
      <c r="A38" s="4"/>
      <c r="H38" s="5"/>
      <c r="I38" s="6"/>
      <c r="J38" s="6"/>
    </row>
    <row r="39" spans="1:10" x14ac:dyDescent="0.2">
      <c r="A39" s="4"/>
      <c r="H39" s="5"/>
      <c r="I39" s="6"/>
      <c r="J39" s="6"/>
    </row>
    <row r="40" spans="1:10" x14ac:dyDescent="0.2">
      <c r="A40" s="4"/>
      <c r="H40" s="5"/>
      <c r="I40" s="6"/>
      <c r="J40" s="6"/>
    </row>
    <row r="41" spans="1:10" x14ac:dyDescent="0.2">
      <c r="A41" s="4"/>
      <c r="H41" s="5"/>
      <c r="I41" s="6"/>
      <c r="J41" s="6"/>
    </row>
    <row r="42" spans="1:10" x14ac:dyDescent="0.2">
      <c r="A42" s="4"/>
      <c r="H42" s="5"/>
      <c r="I42" s="6"/>
      <c r="J42" s="6"/>
    </row>
    <row r="43" spans="1:10" x14ac:dyDescent="0.2">
      <c r="A43" s="4"/>
      <c r="H43" s="5"/>
      <c r="I43" s="6"/>
      <c r="J43" s="6"/>
    </row>
    <row r="44" spans="1:10" x14ac:dyDescent="0.2">
      <c r="A44" s="4"/>
      <c r="H44" s="5"/>
      <c r="I44" s="6"/>
      <c r="J44" s="6"/>
    </row>
    <row r="45" spans="1:10" x14ac:dyDescent="0.2">
      <c r="A45" s="4"/>
      <c r="H45" s="5"/>
      <c r="I45" s="6"/>
      <c r="J45" s="6"/>
    </row>
    <row r="46" spans="1:10" x14ac:dyDescent="0.2">
      <c r="A46" s="4"/>
      <c r="H46" s="5"/>
      <c r="I46" s="6"/>
      <c r="J46" s="6"/>
    </row>
    <row r="47" spans="1:10" x14ac:dyDescent="0.2">
      <c r="A47" s="4"/>
      <c r="H47" s="5"/>
      <c r="I47" s="6"/>
      <c r="J47" s="6"/>
    </row>
    <row r="48" spans="1:10" x14ac:dyDescent="0.2">
      <c r="A48" s="4"/>
      <c r="H48" s="5"/>
      <c r="I48" s="6"/>
      <c r="J48" s="6"/>
    </row>
    <row r="49" spans="1:10" x14ac:dyDescent="0.2">
      <c r="A49" s="4"/>
      <c r="H49" s="5"/>
      <c r="I49" s="6"/>
      <c r="J49" s="6"/>
    </row>
    <row r="50" spans="1:10" x14ac:dyDescent="0.2">
      <c r="A50" s="4"/>
      <c r="H50" s="5"/>
      <c r="I50" s="6"/>
      <c r="J50" s="6"/>
    </row>
    <row r="51" spans="1:10" x14ac:dyDescent="0.2">
      <c r="A51" s="4"/>
      <c r="H51" s="5"/>
      <c r="I51" s="6"/>
      <c r="J51" s="6"/>
    </row>
    <row r="52" spans="1:10" x14ac:dyDescent="0.2">
      <c r="A52" s="4"/>
      <c r="H52" s="5"/>
      <c r="I52" s="6"/>
      <c r="J52" s="6"/>
    </row>
    <row r="53" spans="1:10" x14ac:dyDescent="0.2">
      <c r="A53" s="4"/>
      <c r="H53" s="5"/>
      <c r="I53" s="6"/>
      <c r="J53" s="6"/>
    </row>
    <row r="54" spans="1:10" x14ac:dyDescent="0.2">
      <c r="A54" s="4"/>
      <c r="H54" s="5"/>
      <c r="I54" s="6"/>
      <c r="J54" s="6"/>
    </row>
    <row r="55" spans="1:10" x14ac:dyDescent="0.2">
      <c r="A55" s="4"/>
      <c r="H55" s="5"/>
      <c r="I55" s="6"/>
      <c r="J55" s="6"/>
    </row>
    <row r="56" spans="1:10" ht="8.25" customHeight="1" x14ac:dyDescent="0.2">
      <c r="A56" s="4"/>
      <c r="H56" s="5"/>
      <c r="I56" s="6"/>
      <c r="J56" s="6"/>
    </row>
    <row r="57" spans="1:10" x14ac:dyDescent="0.2">
      <c r="A57" s="4"/>
      <c r="H57" s="5"/>
      <c r="I57" s="6"/>
      <c r="J57" s="6"/>
    </row>
  </sheetData>
  <pageMargins left="0.17" right="0.17" top="0.17" bottom="0.17" header="0.17" footer="0.3"/>
  <pageSetup orientation="portrait" r:id="rId1"/>
  <headerFooter>
    <oddFooter>&amp;LThis is a projected cost for the 2018-2019 program which is subject to change.&amp;RUpdated June 26, 2018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N57"/>
  <sheetViews>
    <sheetView workbookViewId="0">
      <selection activeCell="B10" sqref="B10"/>
    </sheetView>
  </sheetViews>
  <sheetFormatPr defaultRowHeight="12.75" x14ac:dyDescent="0.2"/>
  <cols>
    <col min="9" max="9" width="12" customWidth="1"/>
    <col min="10" max="10" width="15.85546875" customWidth="1"/>
  </cols>
  <sheetData>
    <row r="1" spans="1:10" ht="18" x14ac:dyDescent="0.25">
      <c r="A1" s="4"/>
      <c r="H1" s="5"/>
      <c r="I1" s="53"/>
      <c r="J1" s="6"/>
    </row>
    <row r="2" spans="1:10" ht="18" x14ac:dyDescent="0.25">
      <c r="A2" s="4"/>
      <c r="B2" s="47" t="s">
        <v>34</v>
      </c>
      <c r="C2" s="47"/>
      <c r="D2" s="47"/>
      <c r="E2" s="47"/>
      <c r="F2" s="47"/>
      <c r="G2" s="47"/>
      <c r="H2" s="47"/>
      <c r="I2" s="54"/>
      <c r="J2" s="47"/>
    </row>
    <row r="3" spans="1:10" ht="15" x14ac:dyDescent="0.25">
      <c r="A3" s="4"/>
      <c r="B3" s="45" t="s">
        <v>35</v>
      </c>
      <c r="C3" s="45"/>
      <c r="D3" s="45"/>
      <c r="E3" s="45"/>
      <c r="F3" s="45"/>
      <c r="G3" s="45"/>
      <c r="H3" s="45"/>
      <c r="I3" s="26"/>
      <c r="J3" s="45"/>
    </row>
    <row r="4" spans="1:10" ht="15.75" x14ac:dyDescent="0.25">
      <c r="A4" s="4"/>
      <c r="B4" s="44"/>
      <c r="C4" s="44"/>
      <c r="D4" s="44"/>
      <c r="E4" s="44"/>
      <c r="F4" s="44"/>
      <c r="G4" s="44"/>
      <c r="H4" s="44"/>
      <c r="I4" s="44"/>
      <c r="J4" s="44"/>
    </row>
    <row r="5" spans="1:10" ht="15" x14ac:dyDescent="0.25">
      <c r="A5" s="4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4"/>
      <c r="H6" s="5"/>
      <c r="I6" s="6"/>
      <c r="J6" s="6"/>
    </row>
    <row r="7" spans="1:10" x14ac:dyDescent="0.2">
      <c r="A7" s="4"/>
      <c r="B7" s="7" t="s">
        <v>2</v>
      </c>
      <c r="H7" s="5"/>
      <c r="I7" s="8" t="s">
        <v>3</v>
      </c>
      <c r="J7" s="8" t="s">
        <v>4</v>
      </c>
    </row>
    <row r="8" spans="1:10" x14ac:dyDescent="0.2">
      <c r="A8" s="4"/>
      <c r="H8" s="5"/>
      <c r="I8" s="6"/>
      <c r="J8" s="6"/>
    </row>
    <row r="9" spans="1:10" x14ac:dyDescent="0.2">
      <c r="A9" s="337">
        <v>24</v>
      </c>
      <c r="B9" t="s">
        <v>217</v>
      </c>
      <c r="H9" s="5"/>
      <c r="I9" s="6">
        <v>129</v>
      </c>
      <c r="J9" s="9">
        <f>SUM(I9)*A9</f>
        <v>3096</v>
      </c>
    </row>
    <row r="10" spans="1:10" x14ac:dyDescent="0.2">
      <c r="A10" s="4"/>
      <c r="B10" t="s">
        <v>22</v>
      </c>
      <c r="H10" s="5"/>
      <c r="I10" s="6"/>
      <c r="J10" s="9"/>
    </row>
    <row r="11" spans="1:10" x14ac:dyDescent="0.2">
      <c r="A11" s="4"/>
      <c r="H11" s="5"/>
      <c r="I11" s="6"/>
      <c r="J11" s="6"/>
    </row>
    <row r="12" spans="1:10" x14ac:dyDescent="0.2">
      <c r="A12" s="4"/>
      <c r="B12" s="7" t="s">
        <v>6</v>
      </c>
      <c r="H12" s="5"/>
      <c r="I12" s="6"/>
      <c r="J12" s="6"/>
    </row>
    <row r="13" spans="1:10" x14ac:dyDescent="0.2">
      <c r="A13" s="4"/>
      <c r="B13" t="s">
        <v>8</v>
      </c>
      <c r="H13" s="5"/>
      <c r="I13" s="6">
        <v>9</v>
      </c>
      <c r="J13" s="6">
        <f>SUM(I13)*A9</f>
        <v>216</v>
      </c>
    </row>
    <row r="14" spans="1:10" x14ac:dyDescent="0.2">
      <c r="A14" s="4"/>
      <c r="B14" t="s">
        <v>7</v>
      </c>
      <c r="H14" s="5"/>
      <c r="I14" s="6">
        <v>9</v>
      </c>
      <c r="J14" s="6">
        <f>SUM(I14)*A9</f>
        <v>216</v>
      </c>
    </row>
    <row r="15" spans="1:10" x14ac:dyDescent="0.2">
      <c r="A15" s="4"/>
      <c r="B15" t="s">
        <v>151</v>
      </c>
      <c r="H15" s="5"/>
      <c r="I15" s="6">
        <v>8</v>
      </c>
      <c r="J15" s="6">
        <f>SUM(I15)*A9</f>
        <v>192</v>
      </c>
    </row>
    <row r="16" spans="1:10" x14ac:dyDescent="0.2">
      <c r="A16" s="4"/>
      <c r="B16" t="s">
        <v>9</v>
      </c>
      <c r="H16" s="5"/>
      <c r="I16" s="6">
        <v>1</v>
      </c>
      <c r="J16" s="6">
        <f>SUM(I16)*A9</f>
        <v>24</v>
      </c>
    </row>
    <row r="17" spans="1:14" x14ac:dyDescent="0.2">
      <c r="A17" s="4"/>
      <c r="B17" t="s">
        <v>26</v>
      </c>
      <c r="H17" s="5"/>
      <c r="I17" s="6">
        <v>21.5</v>
      </c>
      <c r="J17" s="6">
        <v>21.5</v>
      </c>
    </row>
    <row r="18" spans="1:14" x14ac:dyDescent="0.2">
      <c r="A18" s="4"/>
      <c r="B18" t="s">
        <v>11</v>
      </c>
      <c r="H18" s="5"/>
      <c r="I18" s="6">
        <v>37.950000000000003</v>
      </c>
      <c r="J18" s="6">
        <v>37.950000000000003</v>
      </c>
    </row>
    <row r="19" spans="1:14" x14ac:dyDescent="0.2">
      <c r="A19" s="4"/>
      <c r="B19" t="s">
        <v>36</v>
      </c>
      <c r="H19" s="5"/>
      <c r="I19" s="6">
        <v>68</v>
      </c>
      <c r="J19" s="11">
        <v>68</v>
      </c>
    </row>
    <row r="20" spans="1:14" x14ac:dyDescent="0.2">
      <c r="A20" s="4"/>
      <c r="H20" s="5"/>
      <c r="I20" s="6"/>
      <c r="J20" s="9">
        <f>SUM(J13:J19)</f>
        <v>775.45</v>
      </c>
    </row>
    <row r="21" spans="1:14" ht="13.5" thickBot="1" x14ac:dyDescent="0.25">
      <c r="A21" s="4"/>
      <c r="H21" s="5"/>
      <c r="I21" s="6"/>
      <c r="J21" s="6"/>
    </row>
    <row r="22" spans="1:14" ht="14.25" thickTop="1" thickBot="1" x14ac:dyDescent="0.25">
      <c r="A22" s="4"/>
      <c r="B22" s="150" t="s">
        <v>12</v>
      </c>
      <c r="C22" s="151"/>
      <c r="D22" s="151"/>
      <c r="E22" s="151"/>
      <c r="F22" s="151"/>
      <c r="G22" s="151"/>
      <c r="H22" s="152"/>
      <c r="I22" s="153"/>
      <c r="J22" s="154"/>
    </row>
    <row r="23" spans="1:14" ht="13.5" thickTop="1" x14ac:dyDescent="0.2">
      <c r="A23" s="4"/>
      <c r="B23" s="142"/>
      <c r="C23" s="84"/>
      <c r="D23" s="84"/>
      <c r="E23" s="84"/>
      <c r="F23" s="84"/>
      <c r="G23" s="84"/>
      <c r="H23" s="85"/>
      <c r="I23" s="86"/>
      <c r="J23" s="87"/>
    </row>
    <row r="24" spans="1:14" x14ac:dyDescent="0.2">
      <c r="A24" s="4"/>
      <c r="B24" s="142" t="s">
        <v>37</v>
      </c>
      <c r="C24" s="84"/>
      <c r="D24" s="84"/>
      <c r="E24" s="84"/>
      <c r="F24" s="84"/>
      <c r="G24" s="84"/>
      <c r="H24" s="85"/>
      <c r="I24" s="86"/>
      <c r="J24" s="87"/>
    </row>
    <row r="25" spans="1:14" x14ac:dyDescent="0.2">
      <c r="A25" s="4"/>
      <c r="B25" s="142" t="s">
        <v>38</v>
      </c>
      <c r="C25" s="84"/>
      <c r="D25" s="84"/>
      <c r="E25" s="84"/>
      <c r="F25" s="84"/>
      <c r="G25" s="84"/>
      <c r="H25" s="85"/>
      <c r="I25" s="86"/>
      <c r="J25" s="143">
        <v>400</v>
      </c>
    </row>
    <row r="26" spans="1:14" x14ac:dyDescent="0.2">
      <c r="A26" s="4"/>
      <c r="B26" s="142"/>
      <c r="C26" s="84"/>
      <c r="D26" s="84"/>
      <c r="E26" s="84"/>
      <c r="F26" s="84"/>
      <c r="G26" s="84"/>
      <c r="H26" s="84"/>
      <c r="I26" s="84"/>
      <c r="J26" s="144"/>
    </row>
    <row r="27" spans="1:14" ht="13.5" thickBot="1" x14ac:dyDescent="0.25">
      <c r="A27" s="4"/>
      <c r="B27" s="145"/>
      <c r="C27" s="146"/>
      <c r="D27" s="146"/>
      <c r="E27" s="146"/>
      <c r="F27" s="146"/>
      <c r="G27" s="146"/>
      <c r="H27" s="147"/>
      <c r="I27" s="148"/>
      <c r="J27" s="149"/>
    </row>
    <row r="28" spans="1:14" ht="13.5" thickTop="1" x14ac:dyDescent="0.2">
      <c r="A28" s="4"/>
      <c r="H28" s="5"/>
      <c r="I28" s="6"/>
      <c r="J28" s="6"/>
    </row>
    <row r="29" spans="1:14" x14ac:dyDescent="0.2">
      <c r="A29" s="4"/>
      <c r="B29" s="27" t="s">
        <v>25</v>
      </c>
      <c r="C29" s="27"/>
      <c r="D29" s="27"/>
      <c r="E29" s="27"/>
      <c r="F29" s="27"/>
      <c r="G29" s="27"/>
      <c r="H29" s="30"/>
      <c r="I29" s="31"/>
      <c r="J29" s="59">
        <v>600</v>
      </c>
    </row>
    <row r="30" spans="1:14" s="51" customFormat="1" x14ac:dyDescent="0.2">
      <c r="A30" s="29"/>
      <c r="B30" s="27"/>
      <c r="C30" s="27"/>
      <c r="D30" s="27"/>
      <c r="E30" s="27"/>
      <c r="F30" s="27"/>
      <c r="G30" s="27"/>
      <c r="H30" s="30"/>
      <c r="I30" s="31"/>
      <c r="J30" s="59"/>
      <c r="K30" s="27"/>
      <c r="L30" s="27"/>
      <c r="M30" s="27"/>
      <c r="N30" s="27"/>
    </row>
    <row r="31" spans="1:14" x14ac:dyDescent="0.2">
      <c r="A31" s="4"/>
      <c r="H31" s="5"/>
      <c r="I31" s="6"/>
      <c r="J31" s="6"/>
    </row>
    <row r="32" spans="1:14" s="338" customFormat="1" ht="15.75" x14ac:dyDescent="0.25">
      <c r="A32" s="357"/>
      <c r="B32" s="358" t="s">
        <v>21</v>
      </c>
      <c r="C32" s="358"/>
      <c r="D32" s="358"/>
      <c r="E32" s="358"/>
      <c r="F32" s="358"/>
      <c r="G32" s="358"/>
      <c r="H32" s="359"/>
      <c r="I32" s="360"/>
      <c r="J32" s="360">
        <f>SUM(J9,J20,J25,J29)</f>
        <v>4871.45</v>
      </c>
    </row>
    <row r="33" spans="1:10" x14ac:dyDescent="0.2">
      <c r="A33" s="4"/>
      <c r="B33" s="25"/>
      <c r="H33" s="5"/>
      <c r="I33" s="6"/>
      <c r="J33" s="6"/>
    </row>
    <row r="34" spans="1:10" x14ac:dyDescent="0.2">
      <c r="A34" s="4"/>
      <c r="H34" s="5"/>
      <c r="I34" s="6"/>
      <c r="J34" s="6"/>
    </row>
    <row r="35" spans="1:10" x14ac:dyDescent="0.2">
      <c r="A35" s="4"/>
      <c r="H35" s="5"/>
      <c r="I35" s="6"/>
      <c r="J35" s="6"/>
    </row>
    <row r="36" spans="1:10" x14ac:dyDescent="0.2">
      <c r="A36" s="4"/>
      <c r="H36" s="5"/>
      <c r="I36" s="6"/>
      <c r="J36" s="6"/>
    </row>
    <row r="37" spans="1:10" x14ac:dyDescent="0.2">
      <c r="A37" s="4"/>
      <c r="H37" s="5"/>
      <c r="I37" s="6"/>
      <c r="J37" s="6"/>
    </row>
    <row r="38" spans="1:10" x14ac:dyDescent="0.2">
      <c r="A38" s="4"/>
      <c r="H38" s="5"/>
      <c r="I38" s="6"/>
      <c r="J38" s="6"/>
    </row>
    <row r="39" spans="1:10" x14ac:dyDescent="0.2">
      <c r="A39" s="4"/>
      <c r="H39" s="5"/>
      <c r="I39" s="6"/>
      <c r="J39" s="6"/>
    </row>
    <row r="40" spans="1:10" x14ac:dyDescent="0.2">
      <c r="A40" s="4"/>
      <c r="H40" s="5"/>
      <c r="I40" s="6"/>
      <c r="J40" s="6"/>
    </row>
    <row r="41" spans="1:10" x14ac:dyDescent="0.2">
      <c r="A41" s="4"/>
      <c r="H41" s="5"/>
      <c r="I41" s="6"/>
      <c r="J41" s="6"/>
    </row>
    <row r="42" spans="1:10" x14ac:dyDescent="0.2">
      <c r="A42" s="4"/>
      <c r="H42" s="5"/>
      <c r="I42" s="6"/>
      <c r="J42" s="6"/>
    </row>
    <row r="43" spans="1:10" x14ac:dyDescent="0.2">
      <c r="A43" s="4"/>
      <c r="H43" s="5"/>
      <c r="I43" s="6"/>
      <c r="J43" s="6"/>
    </row>
    <row r="44" spans="1:10" x14ac:dyDescent="0.2">
      <c r="A44" s="4"/>
      <c r="H44" s="5"/>
      <c r="I44" s="6"/>
      <c r="J44" s="6"/>
    </row>
    <row r="45" spans="1:10" x14ac:dyDescent="0.2">
      <c r="A45" s="4"/>
      <c r="H45" s="5"/>
      <c r="I45" s="6"/>
      <c r="J45" s="6"/>
    </row>
    <row r="46" spans="1:10" x14ac:dyDescent="0.2">
      <c r="A46" s="4"/>
      <c r="H46" s="5"/>
      <c r="I46" s="6"/>
      <c r="J46" s="6"/>
    </row>
    <row r="47" spans="1:10" x14ac:dyDescent="0.2">
      <c r="A47" s="4"/>
      <c r="H47" s="5"/>
      <c r="I47" s="6"/>
      <c r="J47" s="6"/>
    </row>
    <row r="48" spans="1:10" x14ac:dyDescent="0.2">
      <c r="A48" s="4"/>
      <c r="H48" s="5"/>
      <c r="I48" s="6"/>
      <c r="J48" s="6"/>
    </row>
    <row r="49" spans="1:10" x14ac:dyDescent="0.2">
      <c r="A49" s="4"/>
      <c r="H49" s="5"/>
      <c r="I49" s="6"/>
      <c r="J49" s="6"/>
    </row>
    <row r="50" spans="1:10" x14ac:dyDescent="0.2">
      <c r="A50" s="4"/>
      <c r="H50" s="5"/>
      <c r="I50" s="6"/>
      <c r="J50" s="6"/>
    </row>
    <row r="51" spans="1:10" x14ac:dyDescent="0.2">
      <c r="A51" s="4"/>
      <c r="H51" s="5"/>
      <c r="I51" s="6"/>
      <c r="J51" s="6"/>
    </row>
    <row r="52" spans="1:10" x14ac:dyDescent="0.2">
      <c r="A52" s="4"/>
      <c r="H52" s="5"/>
      <c r="I52" s="6"/>
      <c r="J52" s="6"/>
    </row>
    <row r="53" spans="1:10" x14ac:dyDescent="0.2">
      <c r="A53" s="4"/>
      <c r="H53" s="5"/>
      <c r="I53" s="6"/>
      <c r="J53" s="6"/>
    </row>
    <row r="54" spans="1:10" x14ac:dyDescent="0.2">
      <c r="A54" s="4"/>
      <c r="H54" s="5"/>
      <c r="I54" s="6"/>
      <c r="J54" s="6"/>
    </row>
    <row r="55" spans="1:10" x14ac:dyDescent="0.2">
      <c r="A55" s="4"/>
      <c r="H55" s="5"/>
      <c r="I55" s="6"/>
      <c r="J55" s="6"/>
    </row>
    <row r="56" spans="1:10" ht="8.25" customHeight="1" x14ac:dyDescent="0.2">
      <c r="A56" s="4"/>
      <c r="H56" s="5"/>
      <c r="I56" s="6"/>
      <c r="J56" s="6"/>
    </row>
    <row r="57" spans="1:10" x14ac:dyDescent="0.2">
      <c r="A57" s="4"/>
      <c r="H57" s="5"/>
      <c r="I57" s="6"/>
      <c r="J57" s="6"/>
    </row>
  </sheetData>
  <pageMargins left="0.17" right="0.17" top="0.17" bottom="0.17" header="0.3" footer="0.3"/>
  <pageSetup orientation="portrait" r:id="rId1"/>
  <headerFooter>
    <oddFooter>&amp;LThis is a projected cost for the 2018-2019 program which is subject to change.&amp;RUpdated June 26, 2018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C3869859D9D46B58F2385C5BAEB66" ma:contentTypeVersion="10" ma:contentTypeDescription="Create a new document." ma:contentTypeScope="" ma:versionID="4171f8540b6f2abbc3557393e97b216a">
  <xsd:schema xmlns:xsd="http://www.w3.org/2001/XMLSchema" xmlns:xs="http://www.w3.org/2001/XMLSchema" xmlns:p="http://schemas.microsoft.com/office/2006/metadata/properties" xmlns:ns2="4072dcf3-8839-4d86-99ca-9e44eeca7b20" xmlns:ns3="0341263a-7f32-4d88-a0ad-e2fb8c37d06c" targetNamespace="http://schemas.microsoft.com/office/2006/metadata/properties" ma:root="true" ma:fieldsID="91f3bbb439c6c3e244c42b8c6cf82ef3" ns2:_="" ns3:_="">
    <xsd:import namespace="4072dcf3-8839-4d86-99ca-9e44eeca7b20"/>
    <xsd:import namespace="0341263a-7f32-4d88-a0ad-e2fb8c37d0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2dcf3-8839-4d86-99ca-9e44eeca7b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1263a-7f32-4d88-a0ad-e2fb8c37d0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F16229-041C-41AC-B9E3-AF65BAEB4961}"/>
</file>

<file path=customXml/itemProps2.xml><?xml version="1.0" encoding="utf-8"?>
<ds:datastoreItem xmlns:ds="http://schemas.openxmlformats.org/officeDocument/2006/customXml" ds:itemID="{106E06F0-6096-4917-BA3B-5ED84A92229E}"/>
</file>

<file path=customXml/itemProps3.xml><?xml version="1.0" encoding="utf-8"?>
<ds:datastoreItem xmlns:ds="http://schemas.openxmlformats.org/officeDocument/2006/customXml" ds:itemID="{8DB31DBD-3919-4E59-9278-2799D6988D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</vt:i4>
      </vt:variant>
    </vt:vector>
  </HeadingPairs>
  <TitlesOfParts>
    <vt:vector size="29" baseType="lpstr">
      <vt:lpstr>ACR-AAS</vt:lpstr>
      <vt:lpstr>ACR-Cert</vt:lpstr>
      <vt:lpstr>ACR-STC</vt:lpstr>
      <vt:lpstr>ASE AAS</vt:lpstr>
      <vt:lpstr>ASE-Cert</vt:lpstr>
      <vt:lpstr>ASE-STC  Automotive Truck Serv</vt:lpstr>
      <vt:lpstr>CHD-CDA-STC</vt:lpstr>
      <vt:lpstr>CHD-AAS</vt:lpstr>
      <vt:lpstr>CHD-STC</vt:lpstr>
      <vt:lpstr>COS-Esthetics STC </vt:lpstr>
      <vt:lpstr>COS-Cert</vt:lpstr>
      <vt:lpstr>COS-CSN-STC</vt:lpstr>
      <vt:lpstr>CRJ-CRC-AAS</vt:lpstr>
      <vt:lpstr>CRJ-CRF-AAS</vt:lpstr>
      <vt:lpstr>CRJ-CRL-AAS</vt:lpstr>
      <vt:lpstr>ENG GRAPHICS &amp; ANIMATION-AAS</vt:lpstr>
      <vt:lpstr>ENG GRAPHICS &amp; ANIMATION- CERT</vt:lpstr>
      <vt:lpstr>IAE-AAS</vt:lpstr>
      <vt:lpstr>IAE-STC</vt:lpstr>
      <vt:lpstr>IAM-STC</vt:lpstr>
      <vt:lpstr>IAM-AAS(IND SYS)</vt:lpstr>
      <vt:lpstr>IAM-AAS (NUC)</vt:lpstr>
      <vt:lpstr>IAM-STC (MSSC)</vt:lpstr>
      <vt:lpstr>IAM-STC PROD TECH</vt:lpstr>
      <vt:lpstr>WDT-Cert</vt:lpstr>
      <vt:lpstr>WDT-STC</vt:lpstr>
      <vt:lpstr>WDT-STC-STAINLESS CONCENTRATION</vt:lpstr>
      <vt:lpstr>WDT-STC-ALUMINUM CONCENTRATION</vt:lpstr>
      <vt:lpstr>'IAE-AAS'!Print_Area</vt:lpstr>
    </vt:vector>
  </TitlesOfParts>
  <Company>WCC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pbowman</dc:creator>
  <cp:lastModifiedBy>Warner Taylor</cp:lastModifiedBy>
  <cp:lastPrinted>2018-06-27T21:07:39Z</cp:lastPrinted>
  <dcterms:created xsi:type="dcterms:W3CDTF">2009-05-07T19:47:20Z</dcterms:created>
  <dcterms:modified xsi:type="dcterms:W3CDTF">2018-12-11T19:50:13Z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-1236345913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ContentTypeId">
    <vt:lpwstr>0x0101007CBC3869859D9D46B58F2385C5BAEB66</vt:lpwstr>
  </property>
</Properties>
</file>